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-450" yWindow="-270" windowWidth="15135" windowHeight="12570" tabRatio="738"/>
  </bookViews>
  <sheets>
    <sheet name="Нацпроекты" sheetId="185" r:id="rId1"/>
  </sheets>
  <definedNames>
    <definedName name="__bookmark_2">#REF!</definedName>
    <definedName name="_xlnm._FilterDatabase" localSheetId="0" hidden="1">Нацпроекты!$A$8:$K$36</definedName>
    <definedName name="_xlnm.Print_Area" localSheetId="0">Нацпроекты!$A$1:$J$36</definedName>
  </definedNames>
  <calcPr calcId="145621" iterate="1"/>
</workbook>
</file>

<file path=xl/calcChain.xml><?xml version="1.0" encoding="utf-8"?>
<calcChain xmlns="http://schemas.openxmlformats.org/spreadsheetml/2006/main">
  <c r="H25" i="185" l="1"/>
  <c r="J17" i="185" l="1"/>
  <c r="H14" i="185" l="1"/>
  <c r="H15" i="185"/>
  <c r="G14" i="185"/>
  <c r="F14" i="185"/>
  <c r="G15" i="185"/>
  <c r="F15" i="185"/>
  <c r="H16" i="185"/>
  <c r="G16" i="185"/>
  <c r="F16" i="185"/>
  <c r="I34" i="185" l="1"/>
  <c r="I18" i="185" l="1"/>
  <c r="I19" i="185"/>
  <c r="I22" i="185"/>
  <c r="I23" i="185"/>
  <c r="I26" i="185"/>
  <c r="I27" i="185"/>
  <c r="I35" i="185"/>
  <c r="I33" i="185" s="1"/>
  <c r="I29" i="185" s="1"/>
  <c r="G12" i="185"/>
  <c r="G17" i="185"/>
  <c r="H17" i="185"/>
  <c r="F17" i="185"/>
  <c r="I17" i="185" l="1"/>
  <c r="G13" i="185"/>
  <c r="I14" i="185"/>
  <c r="I15" i="185"/>
  <c r="G25" i="185" l="1"/>
  <c r="F25" i="185"/>
  <c r="J25" i="185" s="1"/>
  <c r="G21" i="185"/>
  <c r="H21" i="185"/>
  <c r="F21" i="185"/>
  <c r="J21" i="185" l="1"/>
  <c r="I25" i="185"/>
  <c r="I21" i="185"/>
  <c r="H13" i="185"/>
  <c r="F13" i="185"/>
  <c r="G30" i="185"/>
  <c r="G31" i="185"/>
  <c r="H31" i="185"/>
  <c r="H11" i="185" s="1"/>
  <c r="H32" i="185"/>
  <c r="H12" i="185" s="1"/>
  <c r="F30" i="185"/>
  <c r="F10" i="185" s="1"/>
  <c r="F31" i="185"/>
  <c r="F11" i="185" s="1"/>
  <c r="F32" i="185"/>
  <c r="F12" i="185" s="1"/>
  <c r="F33" i="185"/>
  <c r="G33" i="185"/>
  <c r="H30" i="185"/>
  <c r="H10" i="185" s="1"/>
  <c r="J13" i="185" l="1"/>
  <c r="I13" i="185"/>
  <c r="G29" i="185"/>
  <c r="I31" i="185"/>
  <c r="G11" i="185"/>
  <c r="I11" i="185" s="1"/>
  <c r="I30" i="185"/>
  <c r="G10" i="185"/>
  <c r="I10" i="185" s="1"/>
  <c r="F29" i="185"/>
  <c r="H33" i="185"/>
  <c r="J33" i="185" s="1"/>
  <c r="H29" i="185"/>
  <c r="J29" i="185" s="1"/>
  <c r="H9" i="185" l="1"/>
  <c r="I9" i="185"/>
  <c r="G9" i="185" l="1"/>
  <c r="F9" i="185" l="1"/>
  <c r="J9" i="185" s="1"/>
</calcChain>
</file>

<file path=xl/sharedStrings.xml><?xml version="1.0" encoding="utf-8"?>
<sst xmlns="http://schemas.openxmlformats.org/spreadsheetml/2006/main" count="66" uniqueCount="42">
  <si>
    <t>№ п/п</t>
  </si>
  <si>
    <t>управление культуры</t>
  </si>
  <si>
    <t>Наименование</t>
  </si>
  <si>
    <t>Главный распорядитель бюджетных средств</t>
  </si>
  <si>
    <t>Код федераль-ного проекта</t>
  </si>
  <si>
    <t>Всего</t>
  </si>
  <si>
    <t>всего</t>
  </si>
  <si>
    <t>1.1</t>
  </si>
  <si>
    <t>2</t>
  </si>
  <si>
    <t>местный бюджет</t>
  </si>
  <si>
    <t>краевой бюджет</t>
  </si>
  <si>
    <t>2.1</t>
  </si>
  <si>
    <t>Уровень бюджета</t>
  </si>
  <si>
    <t>федеральный бюджет</t>
  </si>
  <si>
    <t>ИНФОРМАЦИЯ</t>
  </si>
  <si>
    <t>предусмотренных на реализацию национальных проектов</t>
  </si>
  <si>
    <t>ПОФ, доведенные ИОГВ КК</t>
  </si>
  <si>
    <t>(тыс. рублей)</t>
  </si>
  <si>
    <t>утверждено</t>
  </si>
  <si>
    <t>исполнено</t>
  </si>
  <si>
    <t>остаток ПОФ</t>
  </si>
  <si>
    <t>процент исполнения к плановым назначениям, %</t>
  </si>
  <si>
    <t>Я</t>
  </si>
  <si>
    <t>Я5</t>
  </si>
  <si>
    <t>Национальный проект «Семья»</t>
  </si>
  <si>
    <t xml:space="preserve">Федеральный проект «Семейные ценности и инфраструктура культуры»/ Государственная программа Краснодарского края «Развитие культуры»/ Муниципальная программа «Развитие культуры»/модернизация муниципальных детских школ искусств по видам искусств путем 
их реконструкции и (или) капитального ремонта
</t>
  </si>
  <si>
    <t>Ю</t>
  </si>
  <si>
    <t>Ю6</t>
  </si>
  <si>
    <t>1</t>
  </si>
  <si>
    <t>1.2</t>
  </si>
  <si>
    <t>Национальный проект «Молодежь и дети»</t>
  </si>
  <si>
    <t>Ю4</t>
  </si>
  <si>
    <t>Региональный проект «Все лучшее детям» /Муниципальная программа «Развитие образования в муниципальном образовании город-курорт Анапа»/Модернизация школьных систем образования</t>
  </si>
  <si>
    <t>управление образования</t>
  </si>
  <si>
    <t>1.3</t>
  </si>
  <si>
    <t>Региональный проект «Педагоги и наставники» /Муниципальная программа «Развитие образования в муниципальном образовании город-курорт Анапа»/ Классное руководство</t>
  </si>
  <si>
    <t xml:space="preserve">Региональный проект «Педагоги и наставники» /Муниципальная программа «Развитие образования в муниципальном образовании город-курорт Анапа»/ Советники директоров  </t>
  </si>
  <si>
    <t xml:space="preserve"> </t>
  </si>
  <si>
    <t xml:space="preserve">о расходах бюджета муниципального образования </t>
  </si>
  <si>
    <t xml:space="preserve">муниципальный округ город-курорт Анапа Краснодарского края, </t>
  </si>
  <si>
    <t>на 31 декабря 2025 г.</t>
  </si>
  <si>
    <t>на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</si>
</sst>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&quot;р.&quot;_-;\-* #,##0&quot;р.&quot;_-;_-* &quot;-&quot;&quot;р.&quot;_-;_-@_-"/>
    <numFmt numFmtId="168" formatCode="0.0"/>
    <numFmt numFmtId="169" formatCode="#,##0.0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Times New Roman"/>
      <family val="2"/>
      <charset val="204"/>
    </font>
    <font>
      <sz val="10"/>
      <color indexed="6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gradientFill type="path">
        <stop position="0">
          <color rgb="FFDE8C08"/>
        </stop>
        <stop position="1">
          <color rgb="FFEF775B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4">
    <xf numFmtId="0" fontId="0" fillId="0" borderId="0"/>
    <xf numFmtId="0" fontId="6" fillId="0" borderId="2" applyNumberFormat="0">
      <alignment horizontal="right" vertical="top"/>
      <protection locked="0"/>
    </xf>
    <xf numFmtId="0" fontId="6" fillId="0" borderId="2" applyNumberFormat="0">
      <alignment horizontal="right" vertical="top"/>
    </xf>
    <xf numFmtId="49" fontId="6" fillId="2" borderId="2">
      <alignment horizontal="left" vertical="top"/>
    </xf>
    <xf numFmtId="0" fontId="6" fillId="3" borderId="2">
      <alignment horizontal="left" vertical="top" wrapText="1"/>
    </xf>
    <xf numFmtId="0" fontId="6" fillId="4" borderId="2">
      <alignment horizontal="center" vertical="top" wrapText="1"/>
    </xf>
    <xf numFmtId="0" fontId="6" fillId="5" borderId="2">
      <alignment horizontal="center" vertical="top" wrapText="1"/>
    </xf>
    <xf numFmtId="0" fontId="6" fillId="6" borderId="2">
      <alignment horizontal="left" vertical="top" wrapText="1"/>
    </xf>
    <xf numFmtId="0" fontId="6" fillId="0" borderId="0" applyFont="0"/>
    <xf numFmtId="0" fontId="7" fillId="0" borderId="0"/>
    <xf numFmtId="0" fontId="7" fillId="0" borderId="0"/>
    <xf numFmtId="0" fontId="8" fillId="0" borderId="0"/>
    <xf numFmtId="49" fontId="9" fillId="7" borderId="2">
      <alignment horizontal="left" vertical="top" wrapText="1"/>
    </xf>
    <xf numFmtId="0" fontId="6" fillId="6" borderId="2">
      <alignment horizontal="left" vertical="top" wrapText="1"/>
    </xf>
    <xf numFmtId="0" fontId="12" fillId="0" borderId="0"/>
    <xf numFmtId="0" fontId="5" fillId="0" borderId="0"/>
    <xf numFmtId="0" fontId="4" fillId="0" borderId="0"/>
    <xf numFmtId="0" fontId="3" fillId="0" borderId="0"/>
    <xf numFmtId="0" fontId="7" fillId="0" borderId="0"/>
    <xf numFmtId="0" fontId="6" fillId="0" borderId="0"/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4" applyAlignment="0">
      <alignment horizontal="center" vertical="center" wrapText="1"/>
    </xf>
    <xf numFmtId="0" fontId="14" fillId="9" borderId="5" applyBorder="0" applyAlignment="0">
      <alignment horizontal="center" vertical="center" wrapText="1"/>
    </xf>
    <xf numFmtId="0" fontId="6" fillId="10" borderId="6" applyFont="0" applyBorder="0" applyAlignment="0">
      <alignment horizontal="center" vertical="center" wrapText="1"/>
    </xf>
    <xf numFmtId="164" fontId="6" fillId="0" borderId="0" applyFont="0" applyFill="0" applyBorder="0" applyAlignment="0" applyProtection="0"/>
    <xf numFmtId="0" fontId="1" fillId="0" borderId="0"/>
    <xf numFmtId="0" fontId="15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9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9" applyNumberFormat="0" applyAlignment="0" applyProtection="0"/>
    <xf numFmtId="0" fontId="19" fillId="35" borderId="10" applyNumberFormat="0" applyAlignment="0" applyProtection="0"/>
    <xf numFmtId="0" fontId="20" fillId="35" borderId="9" applyNumberFormat="0" applyAlignment="0" applyProtection="0"/>
    <xf numFmtId="0" fontId="21" fillId="0" borderId="7" applyNumberFormat="0" applyFill="0" applyAlignment="0" applyProtection="0"/>
    <xf numFmtId="0" fontId="22" fillId="0" borderId="14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36" borderId="11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39" borderId="12" applyNumberFormat="0" applyFont="0" applyAlignment="0" applyProtection="0"/>
    <xf numFmtId="0" fontId="30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6" fillId="0" borderId="0"/>
    <xf numFmtId="0" fontId="6" fillId="0" borderId="0"/>
    <xf numFmtId="0" fontId="14" fillId="41" borderId="0" applyFont="0" applyAlignment="0">
      <alignment horizontal="center" vertical="center" wrapText="1"/>
    </xf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7" fillId="0" borderId="0"/>
    <xf numFmtId="0" fontId="7" fillId="0" borderId="0"/>
  </cellStyleXfs>
  <cellXfs count="62">
    <xf numFmtId="0" fontId="0" fillId="0" borderId="0" xfId="0"/>
    <xf numFmtId="0" fontId="37" fillId="8" borderId="1" xfId="105" applyFont="1" applyFill="1" applyBorder="1" applyAlignment="1">
      <alignment vertical="center" wrapText="1"/>
    </xf>
    <xf numFmtId="0" fontId="39" fillId="8" borderId="1" xfId="106" applyFont="1" applyFill="1" applyBorder="1" applyAlignment="1">
      <alignment horizontal="left" vertical="top" wrapText="1"/>
    </xf>
    <xf numFmtId="0" fontId="39" fillId="8" borderId="4" xfId="106" applyFont="1" applyFill="1" applyBorder="1" applyAlignment="1">
      <alignment horizontal="left" vertical="top" wrapText="1"/>
    </xf>
    <xf numFmtId="0" fontId="39" fillId="8" borderId="18" xfId="106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vertical="center" wrapText="1"/>
    </xf>
    <xf numFmtId="0" fontId="39" fillId="8" borderId="17" xfId="106" applyFont="1" applyFill="1" applyBorder="1" applyAlignment="1">
      <alignment horizontal="left" vertical="top" wrapText="1"/>
    </xf>
    <xf numFmtId="0" fontId="39" fillId="8" borderId="0" xfId="106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vertical="center" wrapText="1"/>
    </xf>
    <xf numFmtId="0" fontId="37" fillId="8" borderId="17" xfId="105" applyFont="1" applyFill="1" applyBorder="1" applyAlignment="1">
      <alignment horizontal="center" vertical="center" wrapText="1"/>
    </xf>
    <xf numFmtId="0" fontId="39" fillId="8" borderId="3" xfId="106" applyFont="1" applyFill="1" applyBorder="1" applyAlignment="1">
      <alignment horizontal="left" vertical="top" wrapText="1"/>
    </xf>
    <xf numFmtId="0" fontId="39" fillId="8" borderId="19" xfId="106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vertical="center" wrapText="1"/>
    </xf>
    <xf numFmtId="49" fontId="37" fillId="8" borderId="17" xfId="105" applyNumberFormat="1" applyFont="1" applyFill="1" applyBorder="1" applyAlignment="1">
      <alignment horizontal="center" vertical="top" wrapText="1"/>
    </xf>
    <xf numFmtId="49" fontId="37" fillId="8" borderId="3" xfId="105" applyNumberFormat="1" applyFont="1" applyFill="1" applyBorder="1" applyAlignment="1">
      <alignment horizontal="center" vertical="top" wrapText="1"/>
    </xf>
    <xf numFmtId="0" fontId="39" fillId="8" borderId="15" xfId="106" applyFont="1" applyFill="1" applyBorder="1" applyAlignment="1">
      <alignment vertical="top" wrapText="1"/>
    </xf>
    <xf numFmtId="0" fontId="39" fillId="8" borderId="16" xfId="106" applyFont="1" applyFill="1" applyBorder="1" applyAlignment="1">
      <alignment vertical="top" wrapText="1"/>
    </xf>
    <xf numFmtId="0" fontId="40" fillId="8" borderId="1" xfId="0" applyFont="1" applyFill="1" applyBorder="1" applyAlignment="1">
      <alignment horizontal="center" vertical="center" wrapText="1"/>
    </xf>
    <xf numFmtId="0" fontId="40" fillId="8" borderId="0" xfId="0" applyFont="1" applyFill="1"/>
    <xf numFmtId="0" fontId="43" fillId="8" borderId="0" xfId="0" applyFont="1" applyFill="1"/>
    <xf numFmtId="0" fontId="44" fillId="8" borderId="1" xfId="21" applyFont="1" applyFill="1" applyBorder="1" applyAlignment="1">
      <alignment horizontal="center" vertical="center" wrapText="1"/>
    </xf>
    <xf numFmtId="0" fontId="44" fillId="8" borderId="1" xfId="21" applyFont="1" applyFill="1" applyBorder="1" applyAlignment="1">
      <alignment horizontal="center" vertical="center"/>
    </xf>
    <xf numFmtId="0" fontId="43" fillId="8" borderId="0" xfId="0" applyFont="1" applyFill="1" applyAlignment="1">
      <alignment vertical="justify"/>
    </xf>
    <xf numFmtId="0" fontId="37" fillId="8" borderId="0" xfId="0" applyFont="1" applyFill="1"/>
    <xf numFmtId="0" fontId="37" fillId="8" borderId="0" xfId="0" applyFont="1" applyFill="1" applyAlignment="1">
      <alignment vertical="justify"/>
    </xf>
    <xf numFmtId="169" fontId="41" fillId="8" borderId="1" xfId="106" applyNumberFormat="1" applyFont="1" applyFill="1" applyBorder="1" applyAlignment="1">
      <alignment vertical="top" wrapText="1"/>
    </xf>
    <xf numFmtId="169" fontId="40" fillId="8" borderId="1" xfId="105" applyNumberFormat="1" applyFont="1" applyFill="1" applyBorder="1" applyAlignment="1">
      <alignment vertical="top" wrapText="1"/>
    </xf>
    <xf numFmtId="169" fontId="37" fillId="8" borderId="1" xfId="105" applyNumberFormat="1" applyFont="1" applyFill="1" applyBorder="1" applyAlignment="1">
      <alignment vertical="top"/>
    </xf>
    <xf numFmtId="0" fontId="37" fillId="8" borderId="1" xfId="105" applyFont="1" applyFill="1" applyBorder="1" applyAlignment="1">
      <alignment horizontal="center" vertical="top" wrapText="1"/>
    </xf>
    <xf numFmtId="0" fontId="37" fillId="8" borderId="1" xfId="105" applyFont="1" applyFill="1" applyBorder="1" applyAlignment="1">
      <alignment horizontal="center" vertical="center" wrapText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right"/>
    </xf>
    <xf numFmtId="0" fontId="37" fillId="8" borderId="1" xfId="0" applyFont="1" applyFill="1" applyBorder="1"/>
    <xf numFmtId="0" fontId="37" fillId="8" borderId="1" xfId="0" applyFont="1" applyFill="1" applyBorder="1" applyAlignment="1">
      <alignment horizontal="center" vertical="top" wrapText="1"/>
    </xf>
    <xf numFmtId="168" fontId="37" fillId="8" borderId="0" xfId="0" applyNumberFormat="1" applyFont="1" applyFill="1"/>
    <xf numFmtId="169" fontId="37" fillId="8" borderId="0" xfId="0" applyNumberFormat="1" applyFont="1" applyFill="1"/>
    <xf numFmtId="0" fontId="37" fillId="8" borderId="0" xfId="105" applyFont="1" applyFill="1"/>
    <xf numFmtId="0" fontId="37" fillId="8" borderId="4" xfId="105" applyFont="1" applyFill="1" applyBorder="1" applyAlignment="1">
      <alignment horizontal="center" vertical="top" wrapText="1"/>
    </xf>
    <xf numFmtId="0" fontId="37" fillId="8" borderId="17" xfId="105" applyFont="1" applyFill="1" applyBorder="1" applyAlignment="1">
      <alignment horizontal="center" vertical="top" wrapText="1"/>
    </xf>
    <xf numFmtId="0" fontId="37" fillId="8" borderId="3" xfId="105" applyFont="1" applyFill="1" applyBorder="1" applyAlignment="1">
      <alignment horizontal="center" vertical="top" wrapText="1"/>
    </xf>
    <xf numFmtId="49" fontId="37" fillId="8" borderId="21" xfId="105" applyNumberFormat="1" applyFont="1" applyFill="1" applyBorder="1" applyAlignment="1">
      <alignment horizontal="center" vertical="top" wrapText="1"/>
    </xf>
    <xf numFmtId="49" fontId="37" fillId="8" borderId="22" xfId="105" applyNumberFormat="1" applyFont="1" applyFill="1" applyBorder="1" applyAlignment="1">
      <alignment horizontal="center" vertical="top" wrapText="1"/>
    </xf>
    <xf numFmtId="49" fontId="37" fillId="8" borderId="4" xfId="105" applyNumberFormat="1" applyFont="1" applyFill="1" applyBorder="1" applyAlignment="1">
      <alignment horizontal="center" vertical="top" wrapText="1"/>
    </xf>
    <xf numFmtId="169" fontId="37" fillId="8" borderId="1" xfId="105" applyNumberFormat="1" applyFont="1" applyFill="1" applyBorder="1" applyAlignment="1">
      <alignment vertical="top" wrapText="1"/>
    </xf>
    <xf numFmtId="0" fontId="37" fillId="8" borderId="4" xfId="105" applyFont="1" applyFill="1" applyBorder="1" applyAlignment="1">
      <alignment horizontal="center" vertical="top" wrapText="1"/>
    </xf>
    <xf numFmtId="0" fontId="37" fillId="8" borderId="17" xfId="105" applyFont="1" applyFill="1" applyBorder="1" applyAlignment="1">
      <alignment horizontal="center" vertical="top" wrapText="1"/>
    </xf>
    <xf numFmtId="0" fontId="37" fillId="8" borderId="3" xfId="105" applyFont="1" applyFill="1" applyBorder="1" applyAlignment="1">
      <alignment horizontal="center" vertical="top" wrapText="1"/>
    </xf>
    <xf numFmtId="0" fontId="38" fillId="8" borderId="4" xfId="105" applyFont="1" applyFill="1" applyBorder="1" applyAlignment="1">
      <alignment horizontal="left" vertical="top" wrapText="1"/>
    </xf>
    <xf numFmtId="0" fontId="38" fillId="8" borderId="17" xfId="105" applyFont="1" applyFill="1" applyBorder="1" applyAlignment="1">
      <alignment horizontal="left" vertical="top" wrapText="1"/>
    </xf>
    <xf numFmtId="0" fontId="38" fillId="8" borderId="3" xfId="105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horizontal="left" vertical="top" wrapText="1"/>
    </xf>
    <xf numFmtId="0" fontId="42" fillId="8" borderId="0" xfId="0" applyFont="1" applyFill="1" applyAlignment="1">
      <alignment horizontal="center"/>
    </xf>
    <xf numFmtId="0" fontId="11" fillId="8" borderId="0" xfId="45" applyFont="1" applyFill="1" applyAlignment="1" applyProtection="1">
      <alignment horizontal="center" vertical="top" wrapText="1"/>
      <protection hidden="1"/>
    </xf>
    <xf numFmtId="0" fontId="40" fillId="8" borderId="15" xfId="0" applyFont="1" applyFill="1" applyBorder="1" applyAlignment="1">
      <alignment horizontal="center" vertical="center" wrapText="1"/>
    </xf>
    <xf numFmtId="0" fontId="40" fillId="8" borderId="20" xfId="0" applyFont="1" applyFill="1" applyBorder="1" applyAlignment="1">
      <alignment horizontal="center" vertical="center" wrapText="1"/>
    </xf>
    <xf numFmtId="0" fontId="40" fillId="8" borderId="16" xfId="0" applyFont="1" applyFill="1" applyBorder="1" applyAlignment="1">
      <alignment horizontal="center" vertical="center" wrapText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1" xfId="105" applyFont="1" applyFill="1" applyBorder="1" applyAlignment="1">
      <alignment horizontal="center" vertical="center" wrapText="1"/>
    </xf>
  </cellXfs>
  <cellStyles count="124">
    <cellStyle name="20% — акцент1" xfId="55"/>
    <cellStyle name="20% — акцент2" xfId="56"/>
    <cellStyle name="20% — акцент3" xfId="57"/>
    <cellStyle name="20% — акцент4" xfId="58"/>
    <cellStyle name="20% — акцент5" xfId="59"/>
    <cellStyle name="20% — акцент6" xfId="60"/>
    <cellStyle name="40% — акцент1" xfId="61"/>
    <cellStyle name="40% — акцент2" xfId="62"/>
    <cellStyle name="40% — акцент3" xfId="63"/>
    <cellStyle name="40% — акцент4" xfId="64"/>
    <cellStyle name="40% — акцент5" xfId="65"/>
    <cellStyle name="40% — акцент6" xfId="66"/>
    <cellStyle name="60% — акцент1" xfId="67"/>
    <cellStyle name="60% — акцент2" xfId="68"/>
    <cellStyle name="60% — акцент3" xfId="69"/>
    <cellStyle name="60% — акцент4" xfId="70"/>
    <cellStyle name="60% — акцент5" xfId="71"/>
    <cellStyle name="60% — акцент6" xfId="72"/>
    <cellStyle name="Comma" xfId="73"/>
    <cellStyle name="Comma [0]" xfId="74"/>
    <cellStyle name="Currency" xfId="75"/>
    <cellStyle name="Currency [0]" xfId="76"/>
    <cellStyle name="Normal" xfId="77"/>
    <cellStyle name="Normal 2" xfId="17"/>
    <cellStyle name="Percent" xfId="78"/>
    <cellStyle name="Акцент1 2" xfId="79"/>
    <cellStyle name="Акцент2 2" xfId="80"/>
    <cellStyle name="Акцент3 2" xfId="81"/>
    <cellStyle name="Акцент4 2" xfId="82"/>
    <cellStyle name="Акцент5 2" xfId="83"/>
    <cellStyle name="Акцент6 2" xfId="84"/>
    <cellStyle name="Ввод  2" xfId="85"/>
    <cellStyle name="Вывод 2" xfId="86"/>
    <cellStyle name="Вычисление 2" xfId="87"/>
    <cellStyle name="Данные (редактируемые)" xfId="1"/>
    <cellStyle name="Данные (только для чтения)" xfId="2"/>
    <cellStyle name="Заголовки полей" xfId="3"/>
    <cellStyle name="Заголовок 1 2" xfId="88"/>
    <cellStyle name="Заголовок 2 2" xfId="89"/>
    <cellStyle name="Заголовок 3 2" xfId="90"/>
    <cellStyle name="Заголовок 4 2" xfId="91"/>
    <cellStyle name="Заголовок меры" xfId="4"/>
    <cellStyle name="Заголовок результата расчета" xfId="5"/>
    <cellStyle name="Заголовок свободного показателя" xfId="6"/>
    <cellStyle name="Значение фильтра" xfId="7"/>
    <cellStyle name="Итог 2" xfId="92"/>
    <cellStyle name="Контрольная ячейка 2" xfId="93"/>
    <cellStyle name="Название 2" xfId="94"/>
    <cellStyle name="Нейтральный 2" xfId="95"/>
    <cellStyle name="Обычный" xfId="0" builtinId="0"/>
    <cellStyle name="Обычный 10" xfId="107"/>
    <cellStyle name="Обычный 11" xfId="118"/>
    <cellStyle name="Обычный 12" xfId="119"/>
    <cellStyle name="Обычный 13" xfId="120"/>
    <cellStyle name="Обычный 14" xfId="121"/>
    <cellStyle name="Обычный 2" xfId="8"/>
    <cellStyle name="Обычный 2 10" xfId="21"/>
    <cellStyle name="Обычный 2 10 2" xfId="123"/>
    <cellStyle name="Обычный 2 11" xfId="22"/>
    <cellStyle name="Обычный 2 12" xfId="23"/>
    <cellStyle name="Обычный 2 13" xfId="24"/>
    <cellStyle name="Обычный 2 14" xfId="25"/>
    <cellStyle name="Обычный 2 15" xfId="26"/>
    <cellStyle name="Обычный 2 15 2" xfId="27"/>
    <cellStyle name="Обычный 2 16" xfId="28"/>
    <cellStyle name="Обычный 2 17" xfId="29"/>
    <cellStyle name="Обычный 2 18" xfId="30"/>
    <cellStyle name="Обычный 2 19" xfId="31"/>
    <cellStyle name="Обычный 2 2" xfId="14"/>
    <cellStyle name="Обычный 2 2 10" xfId="40"/>
    <cellStyle name="Обычный 2 2 2" xfId="9"/>
    <cellStyle name="Обычный 2 2 2 2" xfId="10"/>
    <cellStyle name="Обычный 2 2 3" xfId="41"/>
    <cellStyle name="Обычный 2 2 4" xfId="42"/>
    <cellStyle name="Обычный 2 2 5" xfId="43"/>
    <cellStyle name="Обычный 2 20" xfId="32"/>
    <cellStyle name="Обычный 2 20 2" xfId="108"/>
    <cellStyle name="Обычный 2 21" xfId="103"/>
    <cellStyle name="Обычный 2 22" xfId="109"/>
    <cellStyle name="Обычный 2 22 2" xfId="110"/>
    <cellStyle name="Обычный 2 23" xfId="111"/>
    <cellStyle name="Обычный 2 24" xfId="112"/>
    <cellStyle name="Обычный 2 25" xfId="113"/>
    <cellStyle name="Обычный 2 25 2" xfId="114"/>
    <cellStyle name="Обычный 2 26" xfId="115"/>
    <cellStyle name="Обычный 2 27" xfId="116"/>
    <cellStyle name="Обычный 2 27 2" xfId="117"/>
    <cellStyle name="Обычный 2 3" xfId="18"/>
    <cellStyle name="Обычный 2 4" xfId="33"/>
    <cellStyle name="Обычный 2 46" xfId="44"/>
    <cellStyle name="Обычный 2 47" xfId="45"/>
    <cellStyle name="Обычный 2 48" xfId="46"/>
    <cellStyle name="Обычный 2 5" xfId="34"/>
    <cellStyle name="Обычный 2 5 2" xfId="122"/>
    <cellStyle name="Обычный 2 6" xfId="35"/>
    <cellStyle name="Обычный 2 7" xfId="36"/>
    <cellStyle name="Обычный 2 8" xfId="37"/>
    <cellStyle name="Обычный 2 9" xfId="38"/>
    <cellStyle name="Обычный 21" xfId="47"/>
    <cellStyle name="Обычный 3" xfId="11"/>
    <cellStyle name="Обычный 3 2" xfId="19"/>
    <cellStyle name="Обычный 4" xfId="15"/>
    <cellStyle name="Обычный 4 2" xfId="20"/>
    <cellStyle name="Обычный 4 3" xfId="102"/>
    <cellStyle name="Обычный 5" xfId="16"/>
    <cellStyle name="Обычный 5 2" xfId="105"/>
    <cellStyle name="Обычный 6" xfId="39"/>
    <cellStyle name="Обычный 7" xfId="48"/>
    <cellStyle name="Обычный 8" xfId="53"/>
    <cellStyle name="Обычный 9" xfId="54"/>
    <cellStyle name="Обычный 9 2" xfId="106"/>
    <cellStyle name="Плохой 2" xfId="96"/>
    <cellStyle name="Пояснение 2" xfId="97"/>
    <cellStyle name="Примечание 2" xfId="98"/>
    <cellStyle name="Свойства элементов измерения" xfId="12"/>
    <cellStyle name="Связанная ячейка 2" xfId="99"/>
    <cellStyle name="Стиль 1" xfId="49"/>
    <cellStyle name="Стиль 2" xfId="50"/>
    <cellStyle name="Стиль 3" xfId="51"/>
    <cellStyle name="Стиль 4" xfId="104"/>
    <cellStyle name="Текст предупреждения 2" xfId="100"/>
    <cellStyle name="Финансовый 2" xfId="52"/>
    <cellStyle name="Хороший 2" xfId="101"/>
    <cellStyle name="Элементы осей" xfId="13"/>
  </cellStyles>
  <dxfs count="0"/>
  <tableStyles count="0" defaultTableStyle="TableStyleMedium9" defaultPivotStyle="PivotStyleLight16"/>
  <colors>
    <mruColors>
      <color rgb="FFF4DCEE"/>
      <color rgb="FFF6A8EB"/>
      <color rgb="FF8E0000"/>
      <color rgb="FFFFC1B3"/>
      <color rgb="FFFCFBD3"/>
      <color rgb="FFFEBEC3"/>
      <color rgb="FFE74BB3"/>
      <color rgb="FFFFFFCC"/>
      <color rgb="FFFAF9BC"/>
      <color rgb="FFFFFC1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72"/>
  <sheetViews>
    <sheetView tabSelected="1" zoomScale="85" zoomScaleNormal="85" workbookViewId="0">
      <selection activeCell="H11" sqref="H11"/>
    </sheetView>
  </sheetViews>
  <sheetFormatPr defaultRowHeight="12.75" x14ac:dyDescent="0.2"/>
  <cols>
    <col min="1" max="1" width="5.28515625" style="23" customWidth="1"/>
    <col min="2" max="2" width="45.42578125" style="23" customWidth="1"/>
    <col min="3" max="3" width="13.140625" style="23" customWidth="1"/>
    <col min="4" max="4" width="11.140625" style="23" customWidth="1"/>
    <col min="5" max="5" width="18.85546875" style="23" customWidth="1"/>
    <col min="6" max="6" width="12" style="19" customWidth="1"/>
    <col min="7" max="7" width="13.7109375" style="23" customWidth="1"/>
    <col min="8" max="8" width="12.5703125" style="23" customWidth="1"/>
    <col min="9" max="9" width="11.7109375" style="23" customWidth="1"/>
    <col min="10" max="10" width="13" style="23" customWidth="1"/>
    <col min="11" max="11" width="11.42578125" style="23" customWidth="1"/>
    <col min="12" max="12" width="14.5703125" style="23" customWidth="1"/>
    <col min="13" max="16384" width="9.140625" style="23"/>
  </cols>
  <sheetData>
    <row r="1" spans="1:12" ht="18.75" x14ac:dyDescent="0.3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</row>
    <row r="2" spans="1:12" ht="18.75" customHeight="1" x14ac:dyDescent="0.2">
      <c r="A2" s="55" t="s">
        <v>38</v>
      </c>
      <c r="B2" s="55"/>
      <c r="C2" s="55"/>
      <c r="D2" s="55"/>
      <c r="E2" s="55"/>
      <c r="F2" s="55"/>
      <c r="G2" s="55"/>
      <c r="H2" s="55"/>
      <c r="I2" s="55"/>
      <c r="J2" s="55"/>
      <c r="K2" s="23" t="s">
        <v>37</v>
      </c>
    </row>
    <row r="3" spans="1:12" ht="18.75" customHeight="1" x14ac:dyDescent="0.2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</row>
    <row r="4" spans="1:12" ht="18.75" customHeight="1" x14ac:dyDescent="0.2">
      <c r="A4" s="55" t="s">
        <v>15</v>
      </c>
      <c r="B4" s="55"/>
      <c r="C4" s="55"/>
      <c r="D4" s="55"/>
      <c r="E4" s="55"/>
      <c r="F4" s="55"/>
      <c r="G4" s="55"/>
      <c r="H4" s="55"/>
      <c r="I4" s="55"/>
      <c r="J4" s="55"/>
    </row>
    <row r="5" spans="1:12" ht="18.75" customHeight="1" x14ac:dyDescent="0.2">
      <c r="A5" s="55" t="s">
        <v>40</v>
      </c>
      <c r="B5" s="55"/>
      <c r="C5" s="55"/>
      <c r="D5" s="55"/>
      <c r="E5" s="55"/>
      <c r="F5" s="55"/>
      <c r="G5" s="55"/>
      <c r="H5" s="55"/>
      <c r="I5" s="55"/>
      <c r="J5" s="55"/>
    </row>
    <row r="6" spans="1:12" ht="13.5" customHeight="1" x14ac:dyDescent="0.2">
      <c r="F6" s="18"/>
      <c r="J6" s="32" t="s">
        <v>17</v>
      </c>
    </row>
    <row r="7" spans="1:12" ht="12.75" customHeight="1" x14ac:dyDescent="0.2">
      <c r="A7" s="61" t="s">
        <v>0</v>
      </c>
      <c r="B7" s="61" t="s">
        <v>2</v>
      </c>
      <c r="C7" s="61" t="s">
        <v>3</v>
      </c>
      <c r="D7" s="61" t="s">
        <v>4</v>
      </c>
      <c r="E7" s="59" t="s">
        <v>12</v>
      </c>
      <c r="F7" s="56" t="s">
        <v>41</v>
      </c>
      <c r="G7" s="57"/>
      <c r="H7" s="57"/>
      <c r="I7" s="58"/>
      <c r="J7" s="33"/>
    </row>
    <row r="8" spans="1:12" ht="66" customHeight="1" x14ac:dyDescent="0.2">
      <c r="A8" s="61"/>
      <c r="B8" s="61"/>
      <c r="C8" s="61"/>
      <c r="D8" s="61"/>
      <c r="E8" s="60"/>
      <c r="F8" s="17" t="s">
        <v>18</v>
      </c>
      <c r="G8" s="20" t="s">
        <v>16</v>
      </c>
      <c r="H8" s="21" t="s">
        <v>19</v>
      </c>
      <c r="I8" s="20" t="s">
        <v>20</v>
      </c>
      <c r="J8" s="34" t="s">
        <v>21</v>
      </c>
    </row>
    <row r="9" spans="1:12" ht="15.75" customHeight="1" x14ac:dyDescent="0.2">
      <c r="A9" s="15"/>
      <c r="B9" s="16" t="s">
        <v>5</v>
      </c>
      <c r="C9" s="1"/>
      <c r="D9" s="29"/>
      <c r="E9" s="2"/>
      <c r="F9" s="25">
        <f>SUM(F10:F12)</f>
        <v>283658.50000000006</v>
      </c>
      <c r="G9" s="25">
        <f t="shared" ref="G9" si="0">SUM(G10:G12)</f>
        <v>273368</v>
      </c>
      <c r="H9" s="25">
        <f>SUM(H10:H12)</f>
        <v>283654.8</v>
      </c>
      <c r="I9" s="25">
        <f>SUM(I10:I12)</f>
        <v>0</v>
      </c>
      <c r="J9" s="25">
        <f>H9/F9*100</f>
        <v>99.998695614621084</v>
      </c>
      <c r="K9" s="35"/>
      <c r="L9" s="36"/>
    </row>
    <row r="10" spans="1:12" ht="15.75" customHeight="1" x14ac:dyDescent="0.2">
      <c r="A10" s="3"/>
      <c r="B10" s="4"/>
      <c r="C10" s="5"/>
      <c r="D10" s="30"/>
      <c r="E10" s="28" t="s">
        <v>13</v>
      </c>
      <c r="F10" s="26">
        <f t="shared" ref="F10:H12" si="1">F30+F14</f>
        <v>258161.7</v>
      </c>
      <c r="G10" s="26">
        <f t="shared" si="1"/>
        <v>258158.2</v>
      </c>
      <c r="H10" s="26">
        <f t="shared" si="1"/>
        <v>258158.2</v>
      </c>
      <c r="I10" s="26">
        <f>G10-H10</f>
        <v>0</v>
      </c>
      <c r="J10" s="26"/>
      <c r="K10" s="35"/>
    </row>
    <row r="11" spans="1:12" ht="15.75" customHeight="1" x14ac:dyDescent="0.2">
      <c r="A11" s="6"/>
      <c r="B11" s="7"/>
      <c r="C11" s="8"/>
      <c r="D11" s="9"/>
      <c r="E11" s="28" t="s">
        <v>10</v>
      </c>
      <c r="F11" s="26">
        <f t="shared" si="1"/>
        <v>15209.900000000001</v>
      </c>
      <c r="G11" s="26">
        <f t="shared" si="1"/>
        <v>15209.800000000001</v>
      </c>
      <c r="H11" s="26">
        <f t="shared" si="1"/>
        <v>15209.800000000001</v>
      </c>
      <c r="I11" s="26">
        <f t="shared" ref="I11:I35" si="2">G11-H11</f>
        <v>0</v>
      </c>
      <c r="J11" s="26"/>
      <c r="K11" s="35"/>
    </row>
    <row r="12" spans="1:12" ht="15.75" customHeight="1" x14ac:dyDescent="0.2">
      <c r="A12" s="10"/>
      <c r="B12" s="11"/>
      <c r="C12" s="12"/>
      <c r="D12" s="31"/>
      <c r="E12" s="28" t="s">
        <v>9</v>
      </c>
      <c r="F12" s="26">
        <f t="shared" si="1"/>
        <v>10286.9</v>
      </c>
      <c r="G12" s="26">
        <f t="shared" si="1"/>
        <v>0</v>
      </c>
      <c r="H12" s="26">
        <f t="shared" si="1"/>
        <v>10286.799999999999</v>
      </c>
      <c r="I12" s="26">
        <v>0</v>
      </c>
      <c r="J12" s="26"/>
      <c r="K12" s="35"/>
    </row>
    <row r="13" spans="1:12" s="37" customFormat="1" ht="15.75" customHeight="1" x14ac:dyDescent="0.2">
      <c r="A13" s="13" t="s">
        <v>28</v>
      </c>
      <c r="B13" s="48" t="s">
        <v>30</v>
      </c>
      <c r="C13" s="45" t="s">
        <v>33</v>
      </c>
      <c r="D13" s="45" t="s">
        <v>26</v>
      </c>
      <c r="E13" s="28" t="s">
        <v>6</v>
      </c>
      <c r="F13" s="26">
        <f>SUM(F14:F16)</f>
        <v>253712.8</v>
      </c>
      <c r="G13" s="26">
        <f>SUM(G14:G16)</f>
        <v>250391.2</v>
      </c>
      <c r="H13" s="26">
        <f>SUM(H14:H16)</f>
        <v>253709.2</v>
      </c>
      <c r="I13" s="26">
        <f>I17+I21+I25</f>
        <v>0</v>
      </c>
      <c r="J13" s="27">
        <f>H13/F13*100</f>
        <v>99.998581072772055</v>
      </c>
    </row>
    <row r="14" spans="1:12" s="37" customFormat="1" ht="15.75" customHeight="1" x14ac:dyDescent="0.2">
      <c r="A14" s="13"/>
      <c r="B14" s="49"/>
      <c r="C14" s="46"/>
      <c r="D14" s="46"/>
      <c r="E14" s="28" t="s">
        <v>13</v>
      </c>
      <c r="F14" s="26">
        <f t="shared" ref="F14:H16" si="3">F22+F26+F18</f>
        <v>236104</v>
      </c>
      <c r="G14" s="26">
        <f t="shared" si="3"/>
        <v>236100.5</v>
      </c>
      <c r="H14" s="26">
        <f t="shared" si="3"/>
        <v>236100.5</v>
      </c>
      <c r="I14" s="26">
        <f t="shared" si="2"/>
        <v>0</v>
      </c>
      <c r="J14" s="27"/>
    </row>
    <row r="15" spans="1:12" s="37" customFormat="1" ht="15.75" customHeight="1" x14ac:dyDescent="0.2">
      <c r="A15" s="13"/>
      <c r="B15" s="49"/>
      <c r="C15" s="46"/>
      <c r="D15" s="46"/>
      <c r="E15" s="28" t="s">
        <v>10</v>
      </c>
      <c r="F15" s="26">
        <f t="shared" si="3"/>
        <v>14290.800000000001</v>
      </c>
      <c r="G15" s="26">
        <f t="shared" si="3"/>
        <v>14290.7</v>
      </c>
      <c r="H15" s="26">
        <f t="shared" si="3"/>
        <v>14290.7</v>
      </c>
      <c r="I15" s="26">
        <f t="shared" si="2"/>
        <v>0</v>
      </c>
      <c r="J15" s="27"/>
    </row>
    <row r="16" spans="1:12" s="37" customFormat="1" ht="15.75" customHeight="1" x14ac:dyDescent="0.2">
      <c r="A16" s="13"/>
      <c r="B16" s="50"/>
      <c r="C16" s="47"/>
      <c r="D16" s="47"/>
      <c r="E16" s="28" t="s">
        <v>9</v>
      </c>
      <c r="F16" s="26">
        <f t="shared" si="3"/>
        <v>3318</v>
      </c>
      <c r="G16" s="26">
        <f t="shared" si="3"/>
        <v>0</v>
      </c>
      <c r="H16" s="26">
        <f t="shared" si="3"/>
        <v>3318</v>
      </c>
      <c r="I16" s="26">
        <v>0</v>
      </c>
      <c r="J16" s="27"/>
    </row>
    <row r="17" spans="1:10" s="37" customFormat="1" ht="15.75" customHeight="1" x14ac:dyDescent="0.2">
      <c r="A17" s="43" t="s">
        <v>7</v>
      </c>
      <c r="B17" s="51" t="s">
        <v>32</v>
      </c>
      <c r="C17" s="39"/>
      <c r="D17" s="45" t="s">
        <v>31</v>
      </c>
      <c r="E17" s="28" t="s">
        <v>6</v>
      </c>
      <c r="F17" s="44">
        <f>F18+F19+F20</f>
        <v>66359</v>
      </c>
      <c r="G17" s="44">
        <f t="shared" ref="G17:H17" si="4">G18+G19+G20</f>
        <v>63041</v>
      </c>
      <c r="H17" s="44">
        <f t="shared" si="4"/>
        <v>66359</v>
      </c>
      <c r="I17" s="26">
        <f>I18+I19+I20</f>
        <v>0</v>
      </c>
      <c r="J17" s="27">
        <f>H17/F17*100</f>
        <v>100</v>
      </c>
    </row>
    <row r="18" spans="1:10" s="37" customFormat="1" ht="15.75" customHeight="1" x14ac:dyDescent="0.2">
      <c r="A18" s="13"/>
      <c r="B18" s="52"/>
      <c r="C18" s="39"/>
      <c r="D18" s="46"/>
      <c r="E18" s="28" t="s">
        <v>13</v>
      </c>
      <c r="F18" s="44">
        <v>49171.9</v>
      </c>
      <c r="G18" s="44">
        <v>49171.9</v>
      </c>
      <c r="H18" s="44">
        <v>49171.9</v>
      </c>
      <c r="I18" s="26">
        <f t="shared" si="2"/>
        <v>0</v>
      </c>
      <c r="J18" s="27"/>
    </row>
    <row r="19" spans="1:10" s="37" customFormat="1" ht="15.75" customHeight="1" x14ac:dyDescent="0.2">
      <c r="A19" s="13"/>
      <c r="B19" s="52"/>
      <c r="C19" s="39"/>
      <c r="D19" s="46"/>
      <c r="E19" s="28" t="s">
        <v>10</v>
      </c>
      <c r="F19" s="44">
        <v>13869.1</v>
      </c>
      <c r="G19" s="44">
        <v>13869.1</v>
      </c>
      <c r="H19" s="44">
        <v>13869.1</v>
      </c>
      <c r="I19" s="26">
        <f t="shared" si="2"/>
        <v>0</v>
      </c>
      <c r="J19" s="27"/>
    </row>
    <row r="20" spans="1:10" s="37" customFormat="1" ht="15.75" customHeight="1" x14ac:dyDescent="0.2">
      <c r="A20" s="14"/>
      <c r="B20" s="53"/>
      <c r="C20" s="39"/>
      <c r="D20" s="47"/>
      <c r="E20" s="28" t="s">
        <v>9</v>
      </c>
      <c r="F20" s="44">
        <v>3318</v>
      </c>
      <c r="G20" s="44">
        <v>0</v>
      </c>
      <c r="H20" s="44">
        <v>3318</v>
      </c>
      <c r="I20" s="26">
        <v>0</v>
      </c>
      <c r="J20" s="27"/>
    </row>
    <row r="21" spans="1:10" s="37" customFormat="1" ht="15.75" customHeight="1" x14ac:dyDescent="0.2">
      <c r="A21" s="43" t="s">
        <v>29</v>
      </c>
      <c r="B21" s="51" t="s">
        <v>36</v>
      </c>
      <c r="C21" s="45"/>
      <c r="D21" s="45" t="s">
        <v>27</v>
      </c>
      <c r="E21" s="28" t="s">
        <v>6</v>
      </c>
      <c r="F21" s="26">
        <f>SUM(F22:F24)</f>
        <v>13510.800000000001</v>
      </c>
      <c r="G21" s="26">
        <f t="shared" ref="G21:H21" si="5">SUM(G22:G24)</f>
        <v>13507.2</v>
      </c>
      <c r="H21" s="44">
        <f t="shared" si="5"/>
        <v>13507.2</v>
      </c>
      <c r="I21" s="26">
        <f t="shared" si="2"/>
        <v>0</v>
      </c>
      <c r="J21" s="27">
        <f>H21/F21*100</f>
        <v>99.97335464961364</v>
      </c>
    </row>
    <row r="22" spans="1:10" s="37" customFormat="1" ht="15.75" customHeight="1" x14ac:dyDescent="0.2">
      <c r="A22" s="13"/>
      <c r="B22" s="52"/>
      <c r="C22" s="46"/>
      <c r="D22" s="46"/>
      <c r="E22" s="28" t="s">
        <v>13</v>
      </c>
      <c r="F22" s="26">
        <v>13089.1</v>
      </c>
      <c r="G22" s="27">
        <v>13085.6</v>
      </c>
      <c r="H22" s="27">
        <v>13085.6</v>
      </c>
      <c r="I22" s="26">
        <f t="shared" si="2"/>
        <v>0</v>
      </c>
      <c r="J22" s="27"/>
    </row>
    <row r="23" spans="1:10" s="37" customFormat="1" ht="15.75" customHeight="1" x14ac:dyDescent="0.2">
      <c r="A23" s="13"/>
      <c r="B23" s="52"/>
      <c r="C23" s="46"/>
      <c r="D23" s="46"/>
      <c r="E23" s="28" t="s">
        <v>10</v>
      </c>
      <c r="F23" s="26">
        <v>421.7</v>
      </c>
      <c r="G23" s="27">
        <v>421.6</v>
      </c>
      <c r="H23" s="27">
        <v>421.6</v>
      </c>
      <c r="I23" s="26">
        <f t="shared" si="2"/>
        <v>0</v>
      </c>
      <c r="J23" s="27"/>
    </row>
    <row r="24" spans="1:10" s="37" customFormat="1" ht="15.75" customHeight="1" x14ac:dyDescent="0.2">
      <c r="A24" s="14"/>
      <c r="B24" s="53"/>
      <c r="C24" s="47"/>
      <c r="D24" s="47"/>
      <c r="E24" s="28" t="s">
        <v>9</v>
      </c>
      <c r="F24" s="26">
        <v>0</v>
      </c>
      <c r="G24" s="27">
        <v>0</v>
      </c>
      <c r="H24" s="27">
        <v>0</v>
      </c>
      <c r="I24" s="26">
        <v>0</v>
      </c>
      <c r="J24" s="27"/>
    </row>
    <row r="25" spans="1:10" s="37" customFormat="1" ht="15.75" customHeight="1" x14ac:dyDescent="0.2">
      <c r="A25" s="13" t="s">
        <v>34</v>
      </c>
      <c r="B25" s="51" t="s">
        <v>35</v>
      </c>
      <c r="C25" s="38"/>
      <c r="D25" s="45" t="s">
        <v>27</v>
      </c>
      <c r="E25" s="28" t="s">
        <v>6</v>
      </c>
      <c r="F25" s="26">
        <f>SUM(F26:F28)</f>
        <v>173843</v>
      </c>
      <c r="G25" s="26">
        <f t="shared" ref="G25:H25" si="6">SUM(G26:G28)</f>
        <v>173843</v>
      </c>
      <c r="H25" s="26">
        <f t="shared" si="6"/>
        <v>173843</v>
      </c>
      <c r="I25" s="26">
        <f t="shared" si="2"/>
        <v>0</v>
      </c>
      <c r="J25" s="27">
        <f>H25/F25*100</f>
        <v>100</v>
      </c>
    </row>
    <row r="26" spans="1:10" s="37" customFormat="1" ht="15.75" customHeight="1" x14ac:dyDescent="0.2">
      <c r="A26" s="13"/>
      <c r="B26" s="52"/>
      <c r="C26" s="39"/>
      <c r="D26" s="46"/>
      <c r="E26" s="28" t="s">
        <v>13</v>
      </c>
      <c r="F26" s="26">
        <v>173843</v>
      </c>
      <c r="G26" s="27">
        <v>173843</v>
      </c>
      <c r="H26" s="27">
        <v>173843</v>
      </c>
      <c r="I26" s="26">
        <f t="shared" si="2"/>
        <v>0</v>
      </c>
      <c r="J26" s="27"/>
    </row>
    <row r="27" spans="1:10" s="37" customFormat="1" ht="15.75" customHeight="1" x14ac:dyDescent="0.2">
      <c r="A27" s="13"/>
      <c r="B27" s="52"/>
      <c r="C27" s="39"/>
      <c r="D27" s="46"/>
      <c r="E27" s="28" t="s">
        <v>10</v>
      </c>
      <c r="F27" s="26">
        <v>0</v>
      </c>
      <c r="G27" s="27">
        <v>0</v>
      </c>
      <c r="H27" s="27">
        <v>0</v>
      </c>
      <c r="I27" s="26">
        <f t="shared" si="2"/>
        <v>0</v>
      </c>
      <c r="J27" s="27"/>
    </row>
    <row r="28" spans="1:10" s="37" customFormat="1" ht="15.75" customHeight="1" x14ac:dyDescent="0.2">
      <c r="A28" s="13"/>
      <c r="B28" s="53"/>
      <c r="C28" s="40"/>
      <c r="D28" s="47"/>
      <c r="E28" s="28" t="s">
        <v>9</v>
      </c>
      <c r="F28" s="26">
        <v>0</v>
      </c>
      <c r="G28" s="27">
        <v>0</v>
      </c>
      <c r="H28" s="27">
        <v>0</v>
      </c>
      <c r="I28" s="26">
        <v>0</v>
      </c>
      <c r="J28" s="27"/>
    </row>
    <row r="29" spans="1:10" s="37" customFormat="1" ht="15.75" customHeight="1" x14ac:dyDescent="0.2">
      <c r="A29" s="41" t="s">
        <v>8</v>
      </c>
      <c r="B29" s="48" t="s">
        <v>24</v>
      </c>
      <c r="C29" s="45" t="s">
        <v>1</v>
      </c>
      <c r="D29" s="45" t="s">
        <v>22</v>
      </c>
      <c r="E29" s="28" t="s">
        <v>6</v>
      </c>
      <c r="F29" s="26">
        <f>SUM(F30:F32)</f>
        <v>29945.699999999997</v>
      </c>
      <c r="G29" s="26">
        <f>SUM(G30:G32)</f>
        <v>22976.799999999999</v>
      </c>
      <c r="H29" s="26">
        <f>SUM(H30:H32)</f>
        <v>29945.599999999999</v>
      </c>
      <c r="I29" s="26">
        <f>I33</f>
        <v>0</v>
      </c>
      <c r="J29" s="27">
        <f>(H29/F29)*100</f>
        <v>99.999666062239328</v>
      </c>
    </row>
    <row r="30" spans="1:10" s="37" customFormat="1" ht="15.75" customHeight="1" x14ac:dyDescent="0.2">
      <c r="A30" s="42"/>
      <c r="B30" s="49"/>
      <c r="C30" s="46"/>
      <c r="D30" s="46"/>
      <c r="E30" s="28" t="s">
        <v>13</v>
      </c>
      <c r="F30" s="26">
        <f>F34</f>
        <v>22057.7</v>
      </c>
      <c r="G30" s="26">
        <f t="shared" ref="G30:H30" si="7">G34</f>
        <v>22057.7</v>
      </c>
      <c r="H30" s="26">
        <f t="shared" si="7"/>
        <v>22057.7</v>
      </c>
      <c r="I30" s="26">
        <f t="shared" si="2"/>
        <v>0</v>
      </c>
      <c r="J30" s="27"/>
    </row>
    <row r="31" spans="1:10" s="37" customFormat="1" ht="15.75" customHeight="1" x14ac:dyDescent="0.2">
      <c r="A31" s="42"/>
      <c r="B31" s="49"/>
      <c r="C31" s="46"/>
      <c r="D31" s="46"/>
      <c r="E31" s="28" t="s">
        <v>10</v>
      </c>
      <c r="F31" s="26">
        <f>F35</f>
        <v>919.1</v>
      </c>
      <c r="G31" s="26">
        <f t="shared" ref="G31:H31" si="8">G35</f>
        <v>919.1</v>
      </c>
      <c r="H31" s="26">
        <f t="shared" si="8"/>
        <v>919.1</v>
      </c>
      <c r="I31" s="26">
        <f t="shared" si="2"/>
        <v>0</v>
      </c>
      <c r="J31" s="27"/>
    </row>
    <row r="32" spans="1:10" s="37" customFormat="1" ht="15.75" customHeight="1" x14ac:dyDescent="0.2">
      <c r="A32" s="14"/>
      <c r="B32" s="50"/>
      <c r="C32" s="47"/>
      <c r="D32" s="47"/>
      <c r="E32" s="28" t="s">
        <v>9</v>
      </c>
      <c r="F32" s="26">
        <f>F36</f>
        <v>6968.9</v>
      </c>
      <c r="G32" s="26">
        <v>0</v>
      </c>
      <c r="H32" s="26">
        <f t="shared" ref="H32" si="9">H36</f>
        <v>6968.8</v>
      </c>
      <c r="I32" s="26">
        <v>0</v>
      </c>
      <c r="J32" s="27"/>
    </row>
    <row r="33" spans="1:10" s="37" customFormat="1" ht="15.75" customHeight="1" x14ac:dyDescent="0.2">
      <c r="A33" s="43" t="s">
        <v>11</v>
      </c>
      <c r="B33" s="51" t="s">
        <v>25</v>
      </c>
      <c r="C33" s="45"/>
      <c r="D33" s="45" t="s">
        <v>23</v>
      </c>
      <c r="E33" s="28" t="s">
        <v>6</v>
      </c>
      <c r="F33" s="26">
        <f>SUM(F34:F36)</f>
        <v>29945.699999999997</v>
      </c>
      <c r="G33" s="26">
        <f t="shared" ref="G33" si="10">SUM(G34:G36)</f>
        <v>22976.799999999999</v>
      </c>
      <c r="H33" s="26">
        <f>SUM(H34:H36)</f>
        <v>29945.599999999999</v>
      </c>
      <c r="I33" s="26">
        <f>I34+I35+I36</f>
        <v>0</v>
      </c>
      <c r="J33" s="27">
        <f>H33/F33*100</f>
        <v>99.999666062239328</v>
      </c>
    </row>
    <row r="34" spans="1:10" s="37" customFormat="1" ht="15.75" customHeight="1" x14ac:dyDescent="0.2">
      <c r="A34" s="13"/>
      <c r="B34" s="52"/>
      <c r="C34" s="46"/>
      <c r="D34" s="46"/>
      <c r="E34" s="28" t="s">
        <v>13</v>
      </c>
      <c r="F34" s="26">
        <v>22057.7</v>
      </c>
      <c r="G34" s="27">
        <v>22057.7</v>
      </c>
      <c r="H34" s="27">
        <v>22057.7</v>
      </c>
      <c r="I34" s="26">
        <f t="shared" si="2"/>
        <v>0</v>
      </c>
      <c r="J34" s="27"/>
    </row>
    <row r="35" spans="1:10" s="37" customFormat="1" ht="15.75" customHeight="1" x14ac:dyDescent="0.2">
      <c r="A35" s="13"/>
      <c r="B35" s="52"/>
      <c r="C35" s="46"/>
      <c r="D35" s="46"/>
      <c r="E35" s="28" t="s">
        <v>10</v>
      </c>
      <c r="F35" s="26">
        <v>919.1</v>
      </c>
      <c r="G35" s="27">
        <v>919.1</v>
      </c>
      <c r="H35" s="27">
        <v>919.1</v>
      </c>
      <c r="I35" s="26">
        <f t="shared" si="2"/>
        <v>0</v>
      </c>
      <c r="J35" s="27"/>
    </row>
    <row r="36" spans="1:10" s="37" customFormat="1" ht="46.5" customHeight="1" x14ac:dyDescent="0.2">
      <c r="A36" s="14"/>
      <c r="B36" s="53"/>
      <c r="C36" s="47"/>
      <c r="D36" s="47"/>
      <c r="E36" s="28" t="s">
        <v>9</v>
      </c>
      <c r="F36" s="26">
        <v>6968.9</v>
      </c>
      <c r="G36" s="27">
        <v>0</v>
      </c>
      <c r="H36" s="27">
        <v>6968.8</v>
      </c>
      <c r="I36" s="26">
        <v>0</v>
      </c>
      <c r="J36" s="27"/>
    </row>
    <row r="37" spans="1:10" x14ac:dyDescent="0.2">
      <c r="F37" s="22"/>
      <c r="G37" s="24"/>
      <c r="H37" s="24"/>
      <c r="I37" s="24"/>
      <c r="J37" s="24"/>
    </row>
    <row r="38" spans="1:10" x14ac:dyDescent="0.2">
      <c r="F38" s="22"/>
      <c r="G38" s="24"/>
      <c r="H38" s="24"/>
      <c r="I38" s="24"/>
      <c r="J38" s="24"/>
    </row>
    <row r="39" spans="1:10" x14ac:dyDescent="0.2">
      <c r="F39" s="22"/>
      <c r="G39" s="24"/>
      <c r="H39" s="24"/>
      <c r="I39" s="24"/>
      <c r="J39" s="24"/>
    </row>
    <row r="40" spans="1:10" x14ac:dyDescent="0.2">
      <c r="F40" s="22"/>
      <c r="G40" s="24"/>
      <c r="H40" s="24"/>
      <c r="I40" s="24"/>
      <c r="J40" s="24"/>
    </row>
    <row r="41" spans="1:10" x14ac:dyDescent="0.2">
      <c r="F41" s="22"/>
      <c r="G41" s="24"/>
      <c r="H41" s="24"/>
      <c r="I41" s="24"/>
      <c r="J41" s="24"/>
    </row>
    <row r="42" spans="1:10" x14ac:dyDescent="0.2">
      <c r="F42" s="22"/>
      <c r="G42" s="24"/>
      <c r="H42" s="24"/>
      <c r="I42" s="24"/>
      <c r="J42" s="24"/>
    </row>
    <row r="43" spans="1:10" x14ac:dyDescent="0.2">
      <c r="F43" s="22"/>
      <c r="G43" s="24"/>
      <c r="H43" s="24"/>
      <c r="I43" s="24"/>
      <c r="J43" s="24"/>
    </row>
    <row r="44" spans="1:10" x14ac:dyDescent="0.2">
      <c r="F44" s="22"/>
      <c r="G44" s="24"/>
      <c r="H44" s="24"/>
      <c r="I44" s="24"/>
      <c r="J44" s="24"/>
    </row>
    <row r="45" spans="1:10" x14ac:dyDescent="0.2">
      <c r="F45" s="22"/>
      <c r="G45" s="24"/>
      <c r="H45" s="24"/>
      <c r="I45" s="24"/>
      <c r="J45" s="24"/>
    </row>
    <row r="46" spans="1:10" x14ac:dyDescent="0.2">
      <c r="F46" s="22"/>
      <c r="G46" s="24"/>
      <c r="H46" s="24"/>
      <c r="I46" s="24"/>
      <c r="J46" s="24"/>
    </row>
    <row r="47" spans="1:10" x14ac:dyDescent="0.2">
      <c r="F47" s="22"/>
      <c r="G47" s="24"/>
      <c r="H47" s="24"/>
      <c r="I47" s="24"/>
      <c r="J47" s="24"/>
    </row>
    <row r="48" spans="1:10" x14ac:dyDescent="0.2">
      <c r="F48" s="22"/>
      <c r="G48" s="24"/>
      <c r="H48" s="24"/>
      <c r="I48" s="24"/>
      <c r="J48" s="24"/>
    </row>
    <row r="49" spans="6:10" x14ac:dyDescent="0.2">
      <c r="F49" s="22"/>
      <c r="G49" s="24"/>
      <c r="H49" s="24"/>
      <c r="I49" s="24"/>
      <c r="J49" s="24"/>
    </row>
    <row r="50" spans="6:10" x14ac:dyDescent="0.2">
      <c r="F50" s="22"/>
      <c r="G50" s="24"/>
      <c r="H50" s="24"/>
      <c r="I50" s="24"/>
      <c r="J50" s="24"/>
    </row>
    <row r="51" spans="6:10" x14ac:dyDescent="0.2">
      <c r="F51" s="22"/>
      <c r="G51" s="24"/>
      <c r="H51" s="24"/>
      <c r="I51" s="24"/>
      <c r="J51" s="24"/>
    </row>
    <row r="52" spans="6:10" x14ac:dyDescent="0.2">
      <c r="F52" s="22"/>
      <c r="G52" s="24"/>
      <c r="H52" s="24"/>
      <c r="I52" s="24"/>
      <c r="J52" s="24"/>
    </row>
    <row r="53" spans="6:10" x14ac:dyDescent="0.2">
      <c r="F53" s="22"/>
      <c r="G53" s="24"/>
      <c r="H53" s="24"/>
      <c r="I53" s="24"/>
      <c r="J53" s="24"/>
    </row>
    <row r="54" spans="6:10" x14ac:dyDescent="0.2">
      <c r="F54" s="22"/>
      <c r="G54" s="24"/>
      <c r="H54" s="24"/>
      <c r="I54" s="24"/>
      <c r="J54" s="24"/>
    </row>
    <row r="55" spans="6:10" x14ac:dyDescent="0.2">
      <c r="F55" s="22"/>
      <c r="G55" s="24"/>
      <c r="H55" s="24"/>
      <c r="I55" s="24"/>
      <c r="J55" s="24"/>
    </row>
    <row r="56" spans="6:10" x14ac:dyDescent="0.2">
      <c r="F56" s="22"/>
      <c r="G56" s="24"/>
      <c r="H56" s="24"/>
      <c r="I56" s="24"/>
      <c r="J56" s="24"/>
    </row>
    <row r="57" spans="6:10" x14ac:dyDescent="0.2">
      <c r="F57" s="22"/>
      <c r="G57" s="24"/>
      <c r="H57" s="24"/>
      <c r="I57" s="24"/>
      <c r="J57" s="24"/>
    </row>
    <row r="58" spans="6:10" x14ac:dyDescent="0.2">
      <c r="F58" s="22"/>
      <c r="G58" s="24"/>
      <c r="H58" s="24"/>
      <c r="I58" s="24"/>
      <c r="J58" s="24"/>
    </row>
    <row r="59" spans="6:10" x14ac:dyDescent="0.2">
      <c r="F59" s="22"/>
      <c r="G59" s="24"/>
      <c r="H59" s="24"/>
      <c r="I59" s="24"/>
      <c r="J59" s="24"/>
    </row>
    <row r="60" spans="6:10" x14ac:dyDescent="0.2">
      <c r="F60" s="22"/>
      <c r="G60" s="24"/>
      <c r="H60" s="24"/>
      <c r="I60" s="24"/>
      <c r="J60" s="24"/>
    </row>
    <row r="61" spans="6:10" x14ac:dyDescent="0.2">
      <c r="F61" s="22"/>
      <c r="G61" s="24"/>
      <c r="H61" s="24"/>
      <c r="I61" s="24"/>
      <c r="J61" s="24"/>
    </row>
    <row r="62" spans="6:10" x14ac:dyDescent="0.2">
      <c r="F62" s="22"/>
      <c r="G62" s="24"/>
      <c r="H62" s="24"/>
      <c r="I62" s="24"/>
      <c r="J62" s="24"/>
    </row>
    <row r="63" spans="6:10" x14ac:dyDescent="0.2">
      <c r="F63" s="22"/>
      <c r="G63" s="24"/>
      <c r="H63" s="24"/>
      <c r="I63" s="24"/>
      <c r="J63" s="24"/>
    </row>
    <row r="64" spans="6:10" x14ac:dyDescent="0.2">
      <c r="F64" s="22"/>
      <c r="G64" s="24"/>
      <c r="H64" s="24"/>
      <c r="I64" s="24"/>
      <c r="J64" s="24"/>
    </row>
    <row r="65" spans="6:10" x14ac:dyDescent="0.2">
      <c r="F65" s="22"/>
      <c r="G65" s="24"/>
      <c r="H65" s="24"/>
      <c r="I65" s="24"/>
      <c r="J65" s="24"/>
    </row>
    <row r="66" spans="6:10" x14ac:dyDescent="0.2">
      <c r="F66" s="22"/>
      <c r="G66" s="24"/>
      <c r="H66" s="24"/>
      <c r="I66" s="24"/>
      <c r="J66" s="24"/>
    </row>
    <row r="67" spans="6:10" x14ac:dyDescent="0.2">
      <c r="F67" s="22"/>
      <c r="G67" s="24"/>
      <c r="H67" s="24"/>
      <c r="I67" s="24"/>
      <c r="J67" s="24"/>
    </row>
    <row r="68" spans="6:10" x14ac:dyDescent="0.2">
      <c r="F68" s="22"/>
      <c r="G68" s="24"/>
      <c r="H68" s="24"/>
      <c r="I68" s="24"/>
      <c r="J68" s="24"/>
    </row>
    <row r="69" spans="6:10" x14ac:dyDescent="0.2">
      <c r="F69" s="22"/>
      <c r="G69" s="24"/>
      <c r="H69" s="24"/>
      <c r="I69" s="24"/>
      <c r="J69" s="24"/>
    </row>
    <row r="70" spans="6:10" x14ac:dyDescent="0.2">
      <c r="F70" s="22"/>
      <c r="G70" s="24"/>
      <c r="H70" s="24"/>
      <c r="I70" s="24"/>
      <c r="J70" s="24"/>
    </row>
    <row r="71" spans="6:10" x14ac:dyDescent="0.2">
      <c r="F71" s="22"/>
      <c r="G71" s="24"/>
      <c r="H71" s="24"/>
      <c r="I71" s="24"/>
      <c r="J71" s="24"/>
    </row>
    <row r="72" spans="6:10" x14ac:dyDescent="0.2">
      <c r="F72" s="22"/>
      <c r="G72" s="24"/>
      <c r="H72" s="24"/>
      <c r="I72" s="24"/>
      <c r="J72" s="24"/>
    </row>
  </sheetData>
  <autoFilter ref="A8:K36"/>
  <mergeCells count="27">
    <mergeCell ref="A1:J1"/>
    <mergeCell ref="A2:J2"/>
    <mergeCell ref="A4:J4"/>
    <mergeCell ref="A5:J5"/>
    <mergeCell ref="F7:I7"/>
    <mergeCell ref="E7:E8"/>
    <mergeCell ref="D7:D8"/>
    <mergeCell ref="A7:A8"/>
    <mergeCell ref="B7:B8"/>
    <mergeCell ref="C7:C8"/>
    <mergeCell ref="A3:J3"/>
    <mergeCell ref="D29:D32"/>
    <mergeCell ref="B29:B32"/>
    <mergeCell ref="C29:C32"/>
    <mergeCell ref="B33:B36"/>
    <mergeCell ref="C33:C36"/>
    <mergeCell ref="D33:D36"/>
    <mergeCell ref="D13:D16"/>
    <mergeCell ref="D21:D24"/>
    <mergeCell ref="D25:D28"/>
    <mergeCell ref="B13:B16"/>
    <mergeCell ref="B21:B24"/>
    <mergeCell ref="C13:C16"/>
    <mergeCell ref="C21:C24"/>
    <mergeCell ref="B25:B28"/>
    <mergeCell ref="D17:D20"/>
    <mergeCell ref="B17:B20"/>
  </mergeCells>
  <pageMargins left="0.82677165354330717" right="0.31496062992125984" top="0.74803149606299213" bottom="0.43307086614173229" header="0.31496062992125984" footer="0.31496062992125984"/>
  <pageSetup paperSize="9" scale="5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Нацпроекты</vt:lpstr>
      <vt:lpstr>Нацпроекты!Область_печати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Ковычева</dc:creator>
  <cp:lastModifiedBy>Тамара Т.А. Эйриян</cp:lastModifiedBy>
  <cp:lastPrinted>2025-11-13T08:50:41Z</cp:lastPrinted>
  <dcterms:created xsi:type="dcterms:W3CDTF">2015-03-23T08:37:51Z</dcterms:created>
  <dcterms:modified xsi:type="dcterms:W3CDTF">2026-01-13T13:59:32Z</dcterms:modified>
</cp:coreProperties>
</file>