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updateLinks="never" defaultThemeVersion="124226"/>
  <bookViews>
    <workbookView xWindow="-450" yWindow="-270" windowWidth="15135" windowHeight="12570" tabRatio="738"/>
  </bookViews>
  <sheets>
    <sheet name="Нацпроекты" sheetId="185" r:id="rId1"/>
  </sheets>
  <definedNames>
    <definedName name="__bookmark_2">#REF!</definedName>
    <definedName name="_xlnm._FilterDatabase" localSheetId="0" hidden="1">Нацпроекты!$A$8:$K$48</definedName>
    <definedName name="_xlnm.Print_Area" localSheetId="0">Нацпроекты!$A$1:$J$56</definedName>
  </definedNames>
  <calcPr calcId="145621"/>
</workbook>
</file>

<file path=xl/calcChain.xml><?xml version="1.0" encoding="utf-8"?>
<calcChain xmlns="http://schemas.openxmlformats.org/spreadsheetml/2006/main">
  <c r="J13" i="185" l="1"/>
  <c r="H16" i="185"/>
  <c r="H13" i="185"/>
  <c r="H14" i="185"/>
  <c r="G14" i="185"/>
  <c r="G16" i="185"/>
  <c r="H15" i="185"/>
  <c r="G15" i="185"/>
  <c r="F37" i="185" l="1"/>
  <c r="H28" i="185" l="1"/>
  <c r="G27" i="185"/>
  <c r="H27" i="185"/>
  <c r="G26" i="185"/>
  <c r="H26" i="185"/>
  <c r="F28" i="185"/>
  <c r="F27" i="185"/>
  <c r="F26" i="185"/>
  <c r="I34" i="185"/>
  <c r="G33" i="185"/>
  <c r="H33" i="185"/>
  <c r="F33" i="185"/>
  <c r="F16" i="185"/>
  <c r="F15" i="185"/>
  <c r="F14" i="185"/>
  <c r="G21" i="185"/>
  <c r="H21" i="185"/>
  <c r="I21" i="185"/>
  <c r="F21" i="185"/>
  <c r="J33" i="185" l="1"/>
  <c r="J21" i="185"/>
  <c r="H44" i="185"/>
  <c r="H43" i="185"/>
  <c r="H42" i="185"/>
  <c r="G43" i="185"/>
  <c r="G42" i="185"/>
  <c r="G41" i="185" l="1"/>
  <c r="G28" i="185"/>
  <c r="H10" i="185"/>
  <c r="G37" i="185"/>
  <c r="G13" i="185" l="1"/>
  <c r="G12" i="185"/>
  <c r="F44" i="185"/>
  <c r="F43" i="185"/>
  <c r="F11" i="185" s="1"/>
  <c r="F42" i="185"/>
  <c r="I55" i="185"/>
  <c r="I54" i="185"/>
  <c r="H53" i="185"/>
  <c r="G53" i="185"/>
  <c r="F53" i="185"/>
  <c r="I51" i="185"/>
  <c r="I50" i="185"/>
  <c r="H49" i="185"/>
  <c r="G49" i="185"/>
  <c r="F49" i="185"/>
  <c r="F12" i="185"/>
  <c r="I27" i="185"/>
  <c r="H25" i="185"/>
  <c r="I26" i="185"/>
  <c r="G25" i="185"/>
  <c r="I49" i="185" l="1"/>
  <c r="F10" i="185"/>
  <c r="F9" i="185" s="1"/>
  <c r="I53" i="185"/>
  <c r="J53" i="185"/>
  <c r="J49" i="185"/>
  <c r="F25" i="185"/>
  <c r="J25" i="185" s="1"/>
  <c r="H37" i="185"/>
  <c r="I46" i="185" l="1"/>
  <c r="I18" i="185" l="1"/>
  <c r="I19" i="185"/>
  <c r="I30" i="185"/>
  <c r="I31" i="185"/>
  <c r="I38" i="185"/>
  <c r="I39" i="185"/>
  <c r="I47" i="185"/>
  <c r="I45" i="185" s="1"/>
  <c r="I41" i="185" s="1"/>
  <c r="G17" i="185"/>
  <c r="H17" i="185"/>
  <c r="F17" i="185"/>
  <c r="J17" i="185" l="1"/>
  <c r="I17" i="185"/>
  <c r="I14" i="185"/>
  <c r="I15" i="185"/>
  <c r="J37" i="185" l="1"/>
  <c r="G29" i="185"/>
  <c r="H29" i="185"/>
  <c r="F29" i="185"/>
  <c r="J29" i="185" l="1"/>
  <c r="I37" i="185"/>
  <c r="I29" i="185"/>
  <c r="I25" i="185" s="1"/>
  <c r="F13" i="185"/>
  <c r="G10" i="185"/>
  <c r="G11" i="185"/>
  <c r="H11" i="185"/>
  <c r="H12" i="185"/>
  <c r="F45" i="185"/>
  <c r="G45" i="185"/>
  <c r="H9" i="185" l="1"/>
  <c r="I36" i="185"/>
  <c r="I33" i="185" s="1"/>
  <c r="I13" i="185"/>
  <c r="I43" i="185"/>
  <c r="I11" i="185"/>
  <c r="I42" i="185"/>
  <c r="I10" i="185"/>
  <c r="F41" i="185"/>
  <c r="H45" i="185"/>
  <c r="J45" i="185" s="1"/>
  <c r="H41" i="185"/>
  <c r="J41" i="185" l="1"/>
  <c r="I9" i="185"/>
  <c r="G9" i="185" l="1"/>
  <c r="J9" i="185" l="1"/>
</calcChain>
</file>

<file path=xl/sharedStrings.xml><?xml version="1.0" encoding="utf-8"?>
<sst xmlns="http://schemas.openxmlformats.org/spreadsheetml/2006/main" count="107" uniqueCount="54">
  <si>
    <t>№ п/п</t>
  </si>
  <si>
    <t>управление культуры</t>
  </si>
  <si>
    <t>Наименование</t>
  </si>
  <si>
    <t>Главный распорядитель бюджетных средств</t>
  </si>
  <si>
    <t>Код федераль-ного проекта</t>
  </si>
  <si>
    <t>Всего</t>
  </si>
  <si>
    <t>всего</t>
  </si>
  <si>
    <t>1.1</t>
  </si>
  <si>
    <t>2</t>
  </si>
  <si>
    <t>местный бюджет</t>
  </si>
  <si>
    <t>краевой бюджет</t>
  </si>
  <si>
    <t>2.1</t>
  </si>
  <si>
    <t>Уровень бюджета</t>
  </si>
  <si>
    <t>федеральный бюджет</t>
  </si>
  <si>
    <t>ИНФОРМАЦИЯ</t>
  </si>
  <si>
    <t>предусмотренных на реализацию национальных проектов</t>
  </si>
  <si>
    <t>ПОФ, доведенные ИОГВ КК</t>
  </si>
  <si>
    <t>(тыс. рублей)</t>
  </si>
  <si>
    <t>утверждено</t>
  </si>
  <si>
    <t>исполнено</t>
  </si>
  <si>
    <t>остаток ПОФ</t>
  </si>
  <si>
    <t>процент исполнения к плановым назначениям, %</t>
  </si>
  <si>
    <t>Я</t>
  </si>
  <si>
    <t>Я5</t>
  </si>
  <si>
    <t>Национальный проект «Семья»</t>
  </si>
  <si>
    <t>Ю</t>
  </si>
  <si>
    <t>Ю6</t>
  </si>
  <si>
    <t>1</t>
  </si>
  <si>
    <t>Национальный проект «Молодежь и дети»</t>
  </si>
  <si>
    <t>управление образования</t>
  </si>
  <si>
    <t xml:space="preserve"> </t>
  </si>
  <si>
    <t xml:space="preserve">о расходах бюджета муниципального образования </t>
  </si>
  <si>
    <t xml:space="preserve">муниципальный округ город-курорт Анапа Краснодарского края, </t>
  </si>
  <si>
    <t>2.2</t>
  </si>
  <si>
    <t>3</t>
  </si>
  <si>
    <t>3.1</t>
  </si>
  <si>
    <t>И</t>
  </si>
  <si>
    <t>И4</t>
  </si>
  <si>
    <t xml:space="preserve">управление жилищно-коммуналь-ного хозяйства  </t>
  </si>
  <si>
    <t>3.2</t>
  </si>
  <si>
    <t>3.3</t>
  </si>
  <si>
    <t>Национальный проект «Инфраструктура для жизни»</t>
  </si>
  <si>
    <t xml:space="preserve">Региональный проект «Семейные ценности и инфраструктура культуры»/Муниципальная программа «Развитие культуры»/Модернизация учреждений культуры, включая создание детских культурно-просветительских центров на базе учреждений культуры
</t>
  </si>
  <si>
    <t>Региональный проект «Семейные ценности и инфраструктура культуры»/Муниципальная программа «Развитие культуры»/Создание модельных муниципальных библиотек</t>
  </si>
  <si>
    <t>1.2</t>
  </si>
  <si>
    <t xml:space="preserve">Региональный проект «Педагоги и наставники»/ Муниципальная программа «Развитие образования в муниципальном образовании город-курорт Анапа»/ Ежемесячное денежное вознаграждение за классное руководство педагогическим работникам </t>
  </si>
  <si>
    <t>2.3</t>
  </si>
  <si>
    <t xml:space="preserve">Региональный проект «Педагоги и наставники»/ Муниципальная программа «Развитие образования в муниципальном образовании город-курорт Анапа»/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</t>
  </si>
  <si>
    <t>Региональный проект «Педагоги и наставники»/ Муниципальная программа «Развитие образования в муниципальном образовании город-курорт Анапа»/Проведение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</si>
  <si>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Региональный проект «Формирование комфортной городской среды»/Муниципальная программа «Формирование современной городской среды на территории муниципального образования город-курорт Анапа»/Благоустройство общественной территории в 
с. Юровка по ул. Садовая, 256 г.</t>
  </si>
  <si>
    <t xml:space="preserve">Региональный проект «Формирование комфортной городской среды»/Муниципальная программа «Формирование современной городской среды на территории муниципального образования город-курорт Анапа»/Благоустройство общественной территории в 
с. Цибанобалка, по пер. Школьному, 8                                                               </t>
  </si>
  <si>
    <t>Региональный проект «Семейные ценности и инфраструктура культуры»/Муниципальная программа «Развитие культуры»/Государственная поддержка отрасли культуры (оснащение музыкальными инструментами, оборудованием и учебными материалами)</t>
  </si>
  <si>
    <t>на 31 июля 2026 г.</t>
  </si>
  <si>
    <t>по состоянию на 31.07.2026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</si>
</sst>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_-* #,##0.00_р_._-;\-* #,##0.00_р_._-;_-* &quot;-&quot;??_р_._-;_-@_-"/>
    <numFmt numFmtId="165" formatCode="_-* #,##0_р_._-;\-* #,##0_р_._-;_-* &quot;-&quot;_р_._-;_-@_-"/>
    <numFmt numFmtId="166" formatCode="_-* #,##0.00&quot;р.&quot;_-;\-* #,##0.00&quot;р.&quot;_-;_-* &quot;-&quot;??&quot;р.&quot;_-;_-@_-"/>
    <numFmt numFmtId="167" formatCode="_-* #,##0&quot;р.&quot;_-;\-* #,##0&quot;р.&quot;_-;_-* &quot;-&quot;&quot;р.&quot;_-;_-@_-"/>
    <numFmt numFmtId="168" formatCode="0.0"/>
    <numFmt numFmtId="169" formatCode="#,##0.0"/>
  </numFmts>
  <fonts count="45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Arial"/>
      <family val="2"/>
      <charset val="204"/>
    </font>
    <font>
      <sz val="9"/>
      <color theme="1"/>
      <name val="Times New Roman"/>
      <family val="2"/>
      <charset val="204"/>
    </font>
    <font>
      <sz val="10"/>
      <color indexed="62"/>
      <name val="Arial Cyr"/>
      <charset val="204"/>
    </font>
    <font>
      <sz val="12"/>
      <name val="Times New Roman"/>
      <family val="1"/>
      <charset val="204"/>
    </font>
    <font>
      <sz val="14"/>
      <name val="Times New Roman"/>
      <family val="1"/>
      <charset val="204"/>
    </font>
    <font>
      <sz val="10"/>
      <name val="Arial"/>
      <family val="2"/>
      <charset val="204"/>
    </font>
    <font>
      <sz val="8"/>
      <name val="Arial Cyr"/>
      <charset val="204"/>
    </font>
    <font>
      <sz val="12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  <scheme val="minor"/>
    </font>
    <font>
      <sz val="11"/>
      <color indexed="9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b/>
      <sz val="11"/>
      <color indexed="8"/>
      <name val="Calibri"/>
      <family val="2"/>
      <charset val="204"/>
      <scheme val="minor"/>
    </font>
    <font>
      <b/>
      <sz val="11"/>
      <color indexed="9"/>
      <name val="Calibri"/>
      <family val="2"/>
      <charset val="204"/>
      <scheme val="minor"/>
    </font>
    <font>
      <b/>
      <sz val="18"/>
      <color theme="3"/>
      <name val="Cambria"/>
      <family val="2"/>
      <charset val="204"/>
    </font>
    <font>
      <sz val="11"/>
      <color rgb="FF9C65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sz val="11"/>
      <color indexed="10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1"/>
      <name val="Times New Roman"/>
      <family val="1"/>
      <charset val="204"/>
    </font>
  </fonts>
  <fills count="42">
    <fill>
      <patternFill patternType="none"/>
    </fill>
    <fill>
      <patternFill patternType="gray125"/>
    </fill>
    <fill>
      <patternFill patternType="solid">
        <fgColor indexed="22"/>
      </patternFill>
    </fill>
    <fill>
      <patternFill patternType="solid">
        <fgColor indexed="51"/>
      </patternFill>
    </fill>
    <fill>
      <patternFill patternType="solid">
        <fgColor indexed="15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1"/>
      </patternFill>
    </fill>
    <fill>
      <patternFill patternType="solid">
        <fgColor indexed="43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79992065187536243"/>
        <bgColor indexed="64"/>
      </patternFill>
    </fill>
    <fill>
      <patternFill patternType="solid">
        <fgColor theme="5" tint="0.79992065187536243"/>
        <bgColor indexed="64"/>
      </patternFill>
    </fill>
    <fill>
      <patternFill patternType="solid">
        <fgColor theme="6" tint="0.79992065187536243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8" tint="0.79992065187536243"/>
        <bgColor indexed="64"/>
      </patternFill>
    </fill>
    <fill>
      <patternFill patternType="solid">
        <fgColor theme="9" tint="0.79992065187536243"/>
        <bgColor indexed="64"/>
      </patternFill>
    </fill>
    <fill>
      <patternFill patternType="solid">
        <fgColor theme="4" tint="0.59993285927915285"/>
        <bgColor indexed="64"/>
      </patternFill>
    </fill>
    <fill>
      <patternFill patternType="solid">
        <fgColor theme="5" tint="0.59993285927915285"/>
        <bgColor indexed="64"/>
      </patternFill>
    </fill>
    <fill>
      <patternFill patternType="solid">
        <fgColor theme="6" tint="0.59993285927915285"/>
        <bgColor indexed="64"/>
      </patternFill>
    </fill>
    <fill>
      <patternFill patternType="solid">
        <fgColor theme="7" tint="0.59993285927915285"/>
        <bgColor indexed="64"/>
      </patternFill>
    </fill>
    <fill>
      <patternFill patternType="solid">
        <fgColor theme="8" tint="0.59993285927915285"/>
        <bgColor indexed="64"/>
      </patternFill>
    </fill>
    <fill>
      <patternFill patternType="solid">
        <fgColor theme="9" tint="0.599932859279152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C6EFCE"/>
        <bgColor indexed="64"/>
      </patternFill>
    </fill>
    <fill>
      <gradientFill type="path">
        <stop position="0">
          <color rgb="FFDE8C08"/>
        </stop>
        <stop position="1">
          <color rgb="FFEF775B"/>
        </stop>
      </gradient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double">
        <color rgb="FFFF8001"/>
      </bottom>
      <diagonal/>
    </border>
    <border>
      <left style="medium">
        <color theme="3" tint="-0.249977111117893"/>
      </left>
      <right style="medium">
        <color theme="3" tint="-0.249977111117893"/>
      </right>
      <top style="medium">
        <color theme="3" tint="-0.249977111117893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theme="4" tint="0.4999237037263100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24">
    <xf numFmtId="0" fontId="0" fillId="0" borderId="0"/>
    <xf numFmtId="0" fontId="6" fillId="0" borderId="2" applyNumberFormat="0">
      <alignment horizontal="right" vertical="top"/>
      <protection locked="0"/>
    </xf>
    <xf numFmtId="0" fontId="6" fillId="0" borderId="2" applyNumberFormat="0">
      <alignment horizontal="right" vertical="top"/>
    </xf>
    <xf numFmtId="49" fontId="6" fillId="2" borderId="2">
      <alignment horizontal="left" vertical="top"/>
    </xf>
    <xf numFmtId="0" fontId="6" fillId="3" borderId="2">
      <alignment horizontal="left" vertical="top" wrapText="1"/>
    </xf>
    <xf numFmtId="0" fontId="6" fillId="4" borderId="2">
      <alignment horizontal="center" vertical="top" wrapText="1"/>
    </xf>
    <xf numFmtId="0" fontId="6" fillId="5" borderId="2">
      <alignment horizontal="center" vertical="top" wrapText="1"/>
    </xf>
    <xf numFmtId="0" fontId="6" fillId="6" borderId="2">
      <alignment horizontal="left" vertical="top" wrapText="1"/>
    </xf>
    <xf numFmtId="0" fontId="6" fillId="0" borderId="0" applyFont="0"/>
    <xf numFmtId="0" fontId="7" fillId="0" borderId="0"/>
    <xf numFmtId="0" fontId="7" fillId="0" borderId="0"/>
    <xf numFmtId="0" fontId="8" fillId="0" borderId="0"/>
    <xf numFmtId="49" fontId="9" fillId="7" borderId="2">
      <alignment horizontal="left" vertical="top" wrapText="1"/>
    </xf>
    <xf numFmtId="0" fontId="6" fillId="6" borderId="2">
      <alignment horizontal="left" vertical="top" wrapText="1"/>
    </xf>
    <xf numFmtId="0" fontId="12" fillId="0" borderId="0"/>
    <xf numFmtId="0" fontId="5" fillId="0" borderId="0"/>
    <xf numFmtId="0" fontId="4" fillId="0" borderId="0"/>
    <xf numFmtId="0" fontId="3" fillId="0" borderId="0"/>
    <xf numFmtId="0" fontId="7" fillId="0" borderId="0"/>
    <xf numFmtId="0" fontId="6" fillId="0" borderId="0"/>
    <xf numFmtId="0" fontId="6" fillId="0" borderId="0" applyFont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10" fillId="0" borderId="4" applyAlignment="0">
      <alignment horizontal="center" vertical="center" wrapText="1"/>
    </xf>
    <xf numFmtId="0" fontId="14" fillId="9" borderId="5" applyBorder="0" applyAlignment="0">
      <alignment horizontal="center" vertical="center" wrapText="1"/>
    </xf>
    <xf numFmtId="0" fontId="6" fillId="10" borderId="6" applyFont="0" applyBorder="0" applyAlignment="0">
      <alignment horizontal="center" vertical="center" wrapText="1"/>
    </xf>
    <xf numFmtId="164" fontId="6" fillId="0" borderId="0" applyFont="0" applyFill="0" applyBorder="0" applyAlignment="0" applyProtection="0"/>
    <xf numFmtId="0" fontId="1" fillId="0" borderId="0"/>
    <xf numFmtId="0" fontId="15" fillId="0" borderId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6" fillId="21" borderId="0" applyNumberFormat="0" applyBorder="0" applyAlignment="0" applyProtection="0"/>
    <xf numFmtId="0" fontId="16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9" borderId="0" applyNumberFormat="0" applyBorder="0" applyAlignment="0" applyProtection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17" fillId="33" borderId="0" applyNumberFormat="0" applyBorder="0" applyAlignment="0" applyProtection="0"/>
    <xf numFmtId="0" fontId="18" fillId="34" borderId="9" applyNumberFormat="0" applyAlignment="0" applyProtection="0"/>
    <xf numFmtId="0" fontId="19" fillId="35" borderId="10" applyNumberFormat="0" applyAlignment="0" applyProtection="0"/>
    <xf numFmtId="0" fontId="20" fillId="35" borderId="9" applyNumberFormat="0" applyAlignment="0" applyProtection="0"/>
    <xf numFmtId="0" fontId="21" fillId="0" borderId="7" applyNumberFormat="0" applyFill="0" applyAlignment="0" applyProtection="0"/>
    <xf numFmtId="0" fontId="22" fillId="0" borderId="14" applyNumberFormat="0" applyFill="0" applyAlignment="0" applyProtection="0"/>
    <xf numFmtId="0" fontId="23" fillId="0" borderId="8" applyNumberFormat="0" applyFill="0" applyAlignment="0" applyProtection="0"/>
    <xf numFmtId="0" fontId="23" fillId="0" borderId="0" applyNumberFormat="0" applyFill="0" applyBorder="0" applyAlignment="0" applyProtection="0"/>
    <xf numFmtId="0" fontId="24" fillId="0" borderId="13" applyNumberFormat="0" applyFill="0" applyAlignment="0" applyProtection="0"/>
    <xf numFmtId="0" fontId="25" fillId="36" borderId="11" applyNumberFormat="0" applyAlignment="0" applyProtection="0"/>
    <xf numFmtId="0" fontId="26" fillId="0" borderId="0" applyNumberFormat="0" applyFill="0" applyBorder="0" applyAlignment="0" applyProtection="0"/>
    <xf numFmtId="0" fontId="27" fillId="37" borderId="0" applyNumberFormat="0" applyBorder="0" applyAlignment="0" applyProtection="0"/>
    <xf numFmtId="0" fontId="28" fillId="38" borderId="0" applyNumberFormat="0" applyBorder="0" applyAlignment="0" applyProtection="0"/>
    <xf numFmtId="0" fontId="29" fillId="0" borderId="0" applyNumberFormat="0" applyFill="0" applyBorder="0" applyAlignment="0" applyProtection="0"/>
    <xf numFmtId="0" fontId="6" fillId="39" borderId="12" applyNumberFormat="0" applyFont="0" applyAlignment="0" applyProtection="0"/>
    <xf numFmtId="0" fontId="30" fillId="0" borderId="5" applyNumberFormat="0" applyFill="0" applyAlignment="0" applyProtection="0"/>
    <xf numFmtId="0" fontId="31" fillId="0" borderId="0" applyNumberFormat="0" applyFill="0" applyBorder="0" applyAlignment="0" applyProtection="0"/>
    <xf numFmtId="0" fontId="32" fillId="40" borderId="0" applyNumberFormat="0" applyBorder="0" applyAlignment="0" applyProtection="0"/>
    <xf numFmtId="0" fontId="6" fillId="0" borderId="0"/>
    <xf numFmtId="0" fontId="6" fillId="0" borderId="0"/>
    <xf numFmtId="0" fontId="14" fillId="41" borderId="0" applyFont="0" applyAlignment="0">
      <alignment horizontal="center" vertical="center" wrapText="1"/>
    </xf>
    <xf numFmtId="0" fontId="6" fillId="0" borderId="0" applyFont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3" fillId="0" borderId="0"/>
    <xf numFmtId="0" fontId="34" fillId="0" borderId="0"/>
    <xf numFmtId="0" fontId="35" fillId="0" borderId="0"/>
    <xf numFmtId="0" fontId="36" fillId="0" borderId="0"/>
    <xf numFmtId="0" fontId="7" fillId="0" borderId="0"/>
    <xf numFmtId="0" fontId="7" fillId="0" borderId="0"/>
  </cellStyleXfs>
  <cellXfs count="64">
    <xf numFmtId="0" fontId="0" fillId="0" borderId="0" xfId="0"/>
    <xf numFmtId="0" fontId="37" fillId="8" borderId="1" xfId="105" applyFont="1" applyFill="1" applyBorder="1" applyAlignment="1">
      <alignment vertical="center" wrapText="1"/>
    </xf>
    <xf numFmtId="0" fontId="39" fillId="8" borderId="1" xfId="106" applyFont="1" applyFill="1" applyBorder="1" applyAlignment="1">
      <alignment horizontal="left" vertical="top" wrapText="1"/>
    </xf>
    <xf numFmtId="0" fontId="39" fillId="8" borderId="4" xfId="106" applyFont="1" applyFill="1" applyBorder="1" applyAlignment="1">
      <alignment horizontal="left" vertical="top" wrapText="1"/>
    </xf>
    <xf numFmtId="0" fontId="39" fillId="8" borderId="18" xfId="106" applyFont="1" applyFill="1" applyBorder="1" applyAlignment="1">
      <alignment horizontal="left" vertical="top" wrapText="1"/>
    </xf>
    <xf numFmtId="0" fontId="37" fillId="8" borderId="4" xfId="105" applyFont="1" applyFill="1" applyBorder="1" applyAlignment="1">
      <alignment vertical="center" wrapText="1"/>
    </xf>
    <xf numFmtId="0" fontId="39" fillId="8" borderId="17" xfId="106" applyFont="1" applyFill="1" applyBorder="1" applyAlignment="1">
      <alignment horizontal="left" vertical="top" wrapText="1"/>
    </xf>
    <xf numFmtId="0" fontId="39" fillId="8" borderId="0" xfId="106" applyFont="1" applyFill="1" applyBorder="1" applyAlignment="1">
      <alignment horizontal="left" vertical="top" wrapText="1"/>
    </xf>
    <xf numFmtId="0" fontId="37" fillId="8" borderId="17" xfId="105" applyFont="1" applyFill="1" applyBorder="1" applyAlignment="1">
      <alignment vertical="center" wrapText="1"/>
    </xf>
    <xf numFmtId="0" fontId="37" fillId="8" borderId="17" xfId="105" applyFont="1" applyFill="1" applyBorder="1" applyAlignment="1">
      <alignment horizontal="center" vertical="center" wrapText="1"/>
    </xf>
    <xf numFmtId="0" fontId="39" fillId="8" borderId="3" xfId="106" applyFont="1" applyFill="1" applyBorder="1" applyAlignment="1">
      <alignment horizontal="left" vertical="top" wrapText="1"/>
    </xf>
    <xf numFmtId="0" fontId="39" fillId="8" borderId="19" xfId="106" applyFont="1" applyFill="1" applyBorder="1" applyAlignment="1">
      <alignment horizontal="left" vertical="top" wrapText="1"/>
    </xf>
    <xf numFmtId="0" fontId="37" fillId="8" borderId="3" xfId="105" applyFont="1" applyFill="1" applyBorder="1" applyAlignment="1">
      <alignment vertical="center" wrapText="1"/>
    </xf>
    <xf numFmtId="49" fontId="37" fillId="8" borderId="17" xfId="105" applyNumberFormat="1" applyFont="1" applyFill="1" applyBorder="1" applyAlignment="1">
      <alignment horizontal="center" vertical="top" wrapText="1"/>
    </xf>
    <xf numFmtId="49" fontId="37" fillId="8" borderId="3" xfId="105" applyNumberFormat="1" applyFont="1" applyFill="1" applyBorder="1" applyAlignment="1">
      <alignment horizontal="center" vertical="top" wrapText="1"/>
    </xf>
    <xf numFmtId="0" fontId="39" fillId="8" borderId="15" xfId="106" applyFont="1" applyFill="1" applyBorder="1" applyAlignment="1">
      <alignment vertical="top" wrapText="1"/>
    </xf>
    <xf numFmtId="0" fontId="39" fillId="8" borderId="16" xfId="106" applyFont="1" applyFill="1" applyBorder="1" applyAlignment="1">
      <alignment vertical="top" wrapText="1"/>
    </xf>
    <xf numFmtId="0" fontId="40" fillId="8" borderId="1" xfId="0" applyFont="1" applyFill="1" applyBorder="1" applyAlignment="1">
      <alignment horizontal="center" vertical="center" wrapText="1"/>
    </xf>
    <xf numFmtId="0" fontId="40" fillId="8" borderId="0" xfId="0" applyFont="1" applyFill="1"/>
    <xf numFmtId="0" fontId="43" fillId="8" borderId="0" xfId="0" applyFont="1" applyFill="1"/>
    <xf numFmtId="0" fontId="44" fillId="8" borderId="1" xfId="21" applyFont="1" applyFill="1" applyBorder="1" applyAlignment="1">
      <alignment horizontal="center" vertical="center" wrapText="1"/>
    </xf>
    <xf numFmtId="0" fontId="44" fillId="8" borderId="1" xfId="21" applyFont="1" applyFill="1" applyBorder="1" applyAlignment="1">
      <alignment horizontal="center" vertical="center"/>
    </xf>
    <xf numFmtId="0" fontId="43" fillId="8" borderId="0" xfId="0" applyFont="1" applyFill="1" applyAlignment="1">
      <alignment vertical="justify"/>
    </xf>
    <xf numFmtId="0" fontId="37" fillId="8" borderId="0" xfId="0" applyFont="1" applyFill="1"/>
    <xf numFmtId="0" fontId="37" fillId="8" borderId="0" xfId="0" applyFont="1" applyFill="1" applyAlignment="1">
      <alignment vertical="justify"/>
    </xf>
    <xf numFmtId="169" fontId="41" fillId="8" borderId="1" xfId="106" applyNumberFormat="1" applyFont="1" applyFill="1" applyBorder="1" applyAlignment="1">
      <alignment vertical="top" wrapText="1"/>
    </xf>
    <xf numFmtId="169" fontId="40" fillId="8" borderId="1" xfId="105" applyNumberFormat="1" applyFont="1" applyFill="1" applyBorder="1" applyAlignment="1">
      <alignment vertical="top" wrapText="1"/>
    </xf>
    <xf numFmtId="169" fontId="37" fillId="8" borderId="1" xfId="105" applyNumberFormat="1" applyFont="1" applyFill="1" applyBorder="1" applyAlignment="1">
      <alignment vertical="top"/>
    </xf>
    <xf numFmtId="0" fontId="37" fillId="8" borderId="1" xfId="105" applyFont="1" applyFill="1" applyBorder="1" applyAlignment="1">
      <alignment horizontal="center" vertical="top" wrapText="1"/>
    </xf>
    <xf numFmtId="0" fontId="37" fillId="8" borderId="1" xfId="105" applyFont="1" applyFill="1" applyBorder="1" applyAlignment="1">
      <alignment horizontal="center" vertical="center" wrapText="1"/>
    </xf>
    <xf numFmtId="0" fontId="37" fillId="8" borderId="4" xfId="105" applyFont="1" applyFill="1" applyBorder="1" applyAlignment="1">
      <alignment horizontal="center" vertical="center" wrapText="1"/>
    </xf>
    <xf numFmtId="0" fontId="37" fillId="8" borderId="3" xfId="105" applyFont="1" applyFill="1" applyBorder="1" applyAlignment="1">
      <alignment horizontal="center" vertical="center" wrapText="1"/>
    </xf>
    <xf numFmtId="0" fontId="37" fillId="8" borderId="0" xfId="0" applyFont="1" applyFill="1" applyAlignment="1">
      <alignment horizontal="right"/>
    </xf>
    <xf numFmtId="0" fontId="37" fillId="8" borderId="1" xfId="0" applyFont="1" applyFill="1" applyBorder="1" applyAlignment="1">
      <alignment horizontal="center" vertical="top" wrapText="1"/>
    </xf>
    <xf numFmtId="168" fontId="37" fillId="8" borderId="0" xfId="0" applyNumberFormat="1" applyFont="1" applyFill="1"/>
    <xf numFmtId="169" fontId="37" fillId="8" borderId="0" xfId="0" applyNumberFormat="1" applyFont="1" applyFill="1"/>
    <xf numFmtId="0" fontId="37" fillId="8" borderId="0" xfId="105" applyFont="1" applyFill="1"/>
    <xf numFmtId="49" fontId="37" fillId="8" borderId="21" xfId="105" applyNumberFormat="1" applyFont="1" applyFill="1" applyBorder="1" applyAlignment="1">
      <alignment horizontal="center" vertical="top" wrapText="1"/>
    </xf>
    <xf numFmtId="49" fontId="37" fillId="8" borderId="22" xfId="105" applyNumberFormat="1" applyFont="1" applyFill="1" applyBorder="1" applyAlignment="1">
      <alignment horizontal="center" vertical="top" wrapText="1"/>
    </xf>
    <xf numFmtId="49" fontId="37" fillId="8" borderId="4" xfId="105" applyNumberFormat="1" applyFont="1" applyFill="1" applyBorder="1" applyAlignment="1">
      <alignment horizontal="center" vertical="top" wrapText="1"/>
    </xf>
    <xf numFmtId="169" fontId="37" fillId="8" borderId="1" xfId="105" applyNumberFormat="1" applyFont="1" applyFill="1" applyBorder="1" applyAlignment="1">
      <alignment vertical="top" wrapText="1"/>
    </xf>
    <xf numFmtId="169" fontId="38" fillId="8" borderId="1" xfId="106" applyNumberFormat="1" applyFont="1" applyFill="1" applyBorder="1" applyAlignment="1">
      <alignment vertical="top" wrapText="1"/>
    </xf>
    <xf numFmtId="0" fontId="42" fillId="8" borderId="0" xfId="0" applyFont="1" applyFill="1" applyAlignment="1">
      <alignment horizontal="center"/>
    </xf>
    <xf numFmtId="0" fontId="11" fillId="8" borderId="0" xfId="45" applyFont="1" applyFill="1" applyAlignment="1" applyProtection="1">
      <alignment horizontal="center" vertical="top" wrapText="1"/>
      <protection hidden="1"/>
    </xf>
    <xf numFmtId="0" fontId="37" fillId="8" borderId="4" xfId="105" applyFont="1" applyFill="1" applyBorder="1" applyAlignment="1">
      <alignment horizontal="center" vertical="center" wrapText="1"/>
    </xf>
    <xf numFmtId="0" fontId="37" fillId="8" borderId="3" xfId="105" applyFont="1" applyFill="1" applyBorder="1" applyAlignment="1">
      <alignment horizontal="center" vertical="center" wrapText="1"/>
    </xf>
    <xf numFmtId="0" fontId="37" fillId="8" borderId="1" xfId="105" applyFont="1" applyFill="1" applyBorder="1" applyAlignment="1">
      <alignment horizontal="center" vertical="center" wrapText="1"/>
    </xf>
    <xf numFmtId="0" fontId="40" fillId="8" borderId="15" xfId="0" applyFont="1" applyFill="1" applyBorder="1" applyAlignment="1">
      <alignment horizontal="center" vertical="center" wrapText="1"/>
    </xf>
    <xf numFmtId="0" fontId="40" fillId="8" borderId="20" xfId="0" applyFont="1" applyFill="1" applyBorder="1" applyAlignment="1">
      <alignment horizontal="center" vertical="center" wrapText="1"/>
    </xf>
    <xf numFmtId="0" fontId="40" fillId="8" borderId="16" xfId="0" applyFont="1" applyFill="1" applyBorder="1" applyAlignment="1">
      <alignment horizontal="center" vertical="center" wrapText="1"/>
    </xf>
    <xf numFmtId="0" fontId="37" fillId="8" borderId="4" xfId="105" applyFont="1" applyFill="1" applyBorder="1" applyAlignment="1">
      <alignment horizontal="center" vertical="top" wrapText="1"/>
    </xf>
    <xf numFmtId="0" fontId="37" fillId="8" borderId="17" xfId="105" applyFont="1" applyFill="1" applyBorder="1" applyAlignment="1">
      <alignment horizontal="center" vertical="top" wrapText="1"/>
    </xf>
    <xf numFmtId="0" fontId="37" fillId="8" borderId="3" xfId="105" applyFont="1" applyFill="1" applyBorder="1" applyAlignment="1">
      <alignment horizontal="center" vertical="top" wrapText="1"/>
    </xf>
    <xf numFmtId="0" fontId="38" fillId="8" borderId="4" xfId="105" applyFont="1" applyFill="1" applyBorder="1" applyAlignment="1">
      <alignment horizontal="left" vertical="top" wrapText="1"/>
    </xf>
    <xf numFmtId="0" fontId="38" fillId="8" borderId="17" xfId="105" applyFont="1" applyFill="1" applyBorder="1" applyAlignment="1">
      <alignment horizontal="left" vertical="top" wrapText="1"/>
    </xf>
    <xf numFmtId="0" fontId="38" fillId="8" borderId="3" xfId="105" applyFont="1" applyFill="1" applyBorder="1" applyAlignment="1">
      <alignment horizontal="left" vertical="top" wrapText="1"/>
    </xf>
    <xf numFmtId="0" fontId="37" fillId="8" borderId="4" xfId="105" applyFont="1" applyFill="1" applyBorder="1" applyAlignment="1">
      <alignment horizontal="left" vertical="top" wrapText="1"/>
    </xf>
    <xf numFmtId="0" fontId="37" fillId="8" borderId="17" xfId="105" applyFont="1" applyFill="1" applyBorder="1" applyAlignment="1">
      <alignment horizontal="left" vertical="top" wrapText="1"/>
    </xf>
    <xf numFmtId="0" fontId="37" fillId="8" borderId="3" xfId="105" applyFont="1" applyFill="1" applyBorder="1" applyAlignment="1">
      <alignment horizontal="left" vertical="top" wrapText="1"/>
    </xf>
    <xf numFmtId="0" fontId="37" fillId="8" borderId="1" xfId="105" applyFont="1" applyFill="1" applyBorder="1" applyAlignment="1">
      <alignment horizontal="left" vertical="top" wrapText="1"/>
    </xf>
    <xf numFmtId="49" fontId="37" fillId="8" borderId="1" xfId="105" applyNumberFormat="1" applyFont="1" applyFill="1" applyBorder="1" applyAlignment="1">
      <alignment horizontal="center" vertical="top" wrapText="1"/>
    </xf>
    <xf numFmtId="49" fontId="37" fillId="8" borderId="4" xfId="105" applyNumberFormat="1" applyFont="1" applyFill="1" applyBorder="1" applyAlignment="1">
      <alignment horizontal="center" vertical="top" wrapText="1"/>
    </xf>
    <xf numFmtId="49" fontId="37" fillId="8" borderId="17" xfId="105" applyNumberFormat="1" applyFont="1" applyFill="1" applyBorder="1" applyAlignment="1">
      <alignment horizontal="center" vertical="top" wrapText="1"/>
    </xf>
    <xf numFmtId="49" fontId="37" fillId="8" borderId="3" xfId="105" applyNumberFormat="1" applyFont="1" applyFill="1" applyBorder="1" applyAlignment="1">
      <alignment horizontal="center" vertical="top" wrapText="1"/>
    </xf>
  </cellXfs>
  <cellStyles count="124">
    <cellStyle name="20% — акцент1" xfId="55"/>
    <cellStyle name="20% — акцент2" xfId="56"/>
    <cellStyle name="20% — акцент3" xfId="57"/>
    <cellStyle name="20% — акцент4" xfId="58"/>
    <cellStyle name="20% — акцент5" xfId="59"/>
    <cellStyle name="20% — акцент6" xfId="60"/>
    <cellStyle name="40% — акцент1" xfId="61"/>
    <cellStyle name="40% — акцент2" xfId="62"/>
    <cellStyle name="40% — акцент3" xfId="63"/>
    <cellStyle name="40% — акцент4" xfId="64"/>
    <cellStyle name="40% — акцент5" xfId="65"/>
    <cellStyle name="40% — акцент6" xfId="66"/>
    <cellStyle name="60% — акцент1" xfId="67"/>
    <cellStyle name="60% — акцент2" xfId="68"/>
    <cellStyle name="60% — акцент3" xfId="69"/>
    <cellStyle name="60% — акцент4" xfId="70"/>
    <cellStyle name="60% — акцент5" xfId="71"/>
    <cellStyle name="60% — акцент6" xfId="72"/>
    <cellStyle name="Comma" xfId="73"/>
    <cellStyle name="Comma [0]" xfId="74"/>
    <cellStyle name="Currency" xfId="75"/>
    <cellStyle name="Currency [0]" xfId="76"/>
    <cellStyle name="Normal" xfId="77"/>
    <cellStyle name="Normal 2" xfId="17"/>
    <cellStyle name="Percent" xfId="78"/>
    <cellStyle name="Акцент1 2" xfId="79"/>
    <cellStyle name="Акцент2 2" xfId="80"/>
    <cellStyle name="Акцент3 2" xfId="81"/>
    <cellStyle name="Акцент4 2" xfId="82"/>
    <cellStyle name="Акцент5 2" xfId="83"/>
    <cellStyle name="Акцент6 2" xfId="84"/>
    <cellStyle name="Ввод  2" xfId="85"/>
    <cellStyle name="Вывод 2" xfId="86"/>
    <cellStyle name="Вычисление 2" xfId="87"/>
    <cellStyle name="Данные (редактируемые)" xfId="1"/>
    <cellStyle name="Данные (только для чтения)" xfId="2"/>
    <cellStyle name="Заголовки полей" xfId="3"/>
    <cellStyle name="Заголовок 1 2" xfId="88"/>
    <cellStyle name="Заголовок 2 2" xfId="89"/>
    <cellStyle name="Заголовок 3 2" xfId="90"/>
    <cellStyle name="Заголовок 4 2" xfId="91"/>
    <cellStyle name="Заголовок меры" xfId="4"/>
    <cellStyle name="Заголовок результата расчета" xfId="5"/>
    <cellStyle name="Заголовок свободного показателя" xfId="6"/>
    <cellStyle name="Значение фильтра" xfId="7"/>
    <cellStyle name="Итог 2" xfId="92"/>
    <cellStyle name="Контрольная ячейка 2" xfId="93"/>
    <cellStyle name="Название 2" xfId="94"/>
    <cellStyle name="Нейтральный 2" xfId="95"/>
    <cellStyle name="Обычный" xfId="0" builtinId="0"/>
    <cellStyle name="Обычный 10" xfId="107"/>
    <cellStyle name="Обычный 11" xfId="118"/>
    <cellStyle name="Обычный 12" xfId="119"/>
    <cellStyle name="Обычный 13" xfId="120"/>
    <cellStyle name="Обычный 14" xfId="121"/>
    <cellStyle name="Обычный 2" xfId="8"/>
    <cellStyle name="Обычный 2 10" xfId="21"/>
    <cellStyle name="Обычный 2 10 2" xfId="123"/>
    <cellStyle name="Обычный 2 11" xfId="22"/>
    <cellStyle name="Обычный 2 12" xfId="23"/>
    <cellStyle name="Обычный 2 13" xfId="24"/>
    <cellStyle name="Обычный 2 14" xfId="25"/>
    <cellStyle name="Обычный 2 15" xfId="26"/>
    <cellStyle name="Обычный 2 15 2" xfId="27"/>
    <cellStyle name="Обычный 2 16" xfId="28"/>
    <cellStyle name="Обычный 2 17" xfId="29"/>
    <cellStyle name="Обычный 2 18" xfId="30"/>
    <cellStyle name="Обычный 2 19" xfId="31"/>
    <cellStyle name="Обычный 2 2" xfId="14"/>
    <cellStyle name="Обычный 2 2 10" xfId="40"/>
    <cellStyle name="Обычный 2 2 2" xfId="9"/>
    <cellStyle name="Обычный 2 2 2 2" xfId="10"/>
    <cellStyle name="Обычный 2 2 3" xfId="41"/>
    <cellStyle name="Обычный 2 2 4" xfId="42"/>
    <cellStyle name="Обычный 2 2 5" xfId="43"/>
    <cellStyle name="Обычный 2 20" xfId="32"/>
    <cellStyle name="Обычный 2 20 2" xfId="108"/>
    <cellStyle name="Обычный 2 21" xfId="103"/>
    <cellStyle name="Обычный 2 22" xfId="109"/>
    <cellStyle name="Обычный 2 22 2" xfId="110"/>
    <cellStyle name="Обычный 2 23" xfId="111"/>
    <cellStyle name="Обычный 2 24" xfId="112"/>
    <cellStyle name="Обычный 2 25" xfId="113"/>
    <cellStyle name="Обычный 2 25 2" xfId="114"/>
    <cellStyle name="Обычный 2 26" xfId="115"/>
    <cellStyle name="Обычный 2 27" xfId="116"/>
    <cellStyle name="Обычный 2 27 2" xfId="117"/>
    <cellStyle name="Обычный 2 3" xfId="18"/>
    <cellStyle name="Обычный 2 4" xfId="33"/>
    <cellStyle name="Обычный 2 46" xfId="44"/>
    <cellStyle name="Обычный 2 47" xfId="45"/>
    <cellStyle name="Обычный 2 48" xfId="46"/>
    <cellStyle name="Обычный 2 5" xfId="34"/>
    <cellStyle name="Обычный 2 5 2" xfId="122"/>
    <cellStyle name="Обычный 2 6" xfId="35"/>
    <cellStyle name="Обычный 2 7" xfId="36"/>
    <cellStyle name="Обычный 2 8" xfId="37"/>
    <cellStyle name="Обычный 2 9" xfId="38"/>
    <cellStyle name="Обычный 21" xfId="47"/>
    <cellStyle name="Обычный 3" xfId="11"/>
    <cellStyle name="Обычный 3 2" xfId="19"/>
    <cellStyle name="Обычный 4" xfId="15"/>
    <cellStyle name="Обычный 4 2" xfId="20"/>
    <cellStyle name="Обычный 4 3" xfId="102"/>
    <cellStyle name="Обычный 5" xfId="16"/>
    <cellStyle name="Обычный 5 2" xfId="105"/>
    <cellStyle name="Обычный 6" xfId="39"/>
    <cellStyle name="Обычный 7" xfId="48"/>
    <cellStyle name="Обычный 8" xfId="53"/>
    <cellStyle name="Обычный 9" xfId="54"/>
    <cellStyle name="Обычный 9 2" xfId="106"/>
    <cellStyle name="Плохой 2" xfId="96"/>
    <cellStyle name="Пояснение 2" xfId="97"/>
    <cellStyle name="Примечание 2" xfId="98"/>
    <cellStyle name="Свойства элементов измерения" xfId="12"/>
    <cellStyle name="Связанная ячейка 2" xfId="99"/>
    <cellStyle name="Стиль 1" xfId="49"/>
    <cellStyle name="Стиль 2" xfId="50"/>
    <cellStyle name="Стиль 3" xfId="51"/>
    <cellStyle name="Стиль 4" xfId="104"/>
    <cellStyle name="Текст предупреждения 2" xfId="100"/>
    <cellStyle name="Финансовый 2" xfId="52"/>
    <cellStyle name="Хороший 2" xfId="101"/>
    <cellStyle name="Элементы осей" xfId="13"/>
  </cellStyles>
  <dxfs count="0"/>
  <tableStyles count="0" defaultTableStyle="TableStyleMedium9" defaultPivotStyle="PivotStyleLight16"/>
  <colors>
    <mruColors>
      <color rgb="FFF6A8EB"/>
      <color rgb="FFF4DCEE"/>
      <color rgb="FF8E0000"/>
      <color rgb="FFFFC1B3"/>
      <color rgb="FFFCFBD3"/>
      <color rgb="FFFEBEC3"/>
      <color rgb="FFE74BB3"/>
      <color rgb="FFFFFFCC"/>
      <color rgb="FFFAF9BC"/>
      <color rgb="FFFFFC14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L84"/>
  <sheetViews>
    <sheetView tabSelected="1" view="pageBreakPreview" zoomScaleNormal="85" zoomScaleSheetLayoutView="100" workbookViewId="0">
      <selection activeCell="H12" sqref="H12"/>
    </sheetView>
  </sheetViews>
  <sheetFormatPr defaultRowHeight="12.75" x14ac:dyDescent="0.2"/>
  <cols>
    <col min="1" max="1" width="5.28515625" style="23" customWidth="1"/>
    <col min="2" max="2" width="45.42578125" style="23" customWidth="1"/>
    <col min="3" max="3" width="13.140625" style="23" customWidth="1"/>
    <col min="4" max="4" width="11.140625" style="23" customWidth="1"/>
    <col min="5" max="5" width="18.85546875" style="23" customWidth="1"/>
    <col min="6" max="6" width="12" style="19" customWidth="1"/>
    <col min="7" max="7" width="13.7109375" style="23" customWidth="1"/>
    <col min="8" max="8" width="12.5703125" style="23" customWidth="1"/>
    <col min="9" max="9" width="11.7109375" style="23" customWidth="1"/>
    <col min="10" max="10" width="13" style="23" customWidth="1"/>
    <col min="11" max="11" width="11.42578125" style="23" customWidth="1"/>
    <col min="12" max="12" width="14.5703125" style="23" customWidth="1"/>
    <col min="13" max="16384" width="9.140625" style="23"/>
  </cols>
  <sheetData>
    <row r="1" spans="1:12" ht="18.75" x14ac:dyDescent="0.3">
      <c r="A1" s="42" t="s">
        <v>14</v>
      </c>
      <c r="B1" s="42"/>
      <c r="C1" s="42"/>
      <c r="D1" s="42"/>
      <c r="E1" s="42"/>
      <c r="F1" s="42"/>
      <c r="G1" s="42"/>
      <c r="H1" s="42"/>
      <c r="I1" s="42"/>
      <c r="J1" s="42"/>
    </row>
    <row r="2" spans="1:12" ht="18.75" customHeight="1" x14ac:dyDescent="0.2">
      <c r="A2" s="43" t="s">
        <v>31</v>
      </c>
      <c r="B2" s="43"/>
      <c r="C2" s="43"/>
      <c r="D2" s="43"/>
      <c r="E2" s="43"/>
      <c r="F2" s="43"/>
      <c r="G2" s="43"/>
      <c r="H2" s="43"/>
      <c r="I2" s="43"/>
      <c r="J2" s="43"/>
      <c r="K2" s="23" t="s">
        <v>30</v>
      </c>
    </row>
    <row r="3" spans="1:12" ht="18.75" customHeight="1" x14ac:dyDescent="0.2">
      <c r="A3" s="43" t="s">
        <v>32</v>
      </c>
      <c r="B3" s="43"/>
      <c r="C3" s="43"/>
      <c r="D3" s="43"/>
      <c r="E3" s="43"/>
      <c r="F3" s="43"/>
      <c r="G3" s="43"/>
      <c r="H3" s="43"/>
      <c r="I3" s="43"/>
      <c r="J3" s="43"/>
    </row>
    <row r="4" spans="1:12" ht="18.75" customHeight="1" x14ac:dyDescent="0.2">
      <c r="A4" s="43" t="s">
        <v>15</v>
      </c>
      <c r="B4" s="43"/>
      <c r="C4" s="43"/>
      <c r="D4" s="43"/>
      <c r="E4" s="43"/>
      <c r="F4" s="43"/>
      <c r="G4" s="43"/>
      <c r="H4" s="43"/>
      <c r="I4" s="43"/>
      <c r="J4" s="43"/>
    </row>
    <row r="5" spans="1:12" ht="18.75" customHeight="1" x14ac:dyDescent="0.2">
      <c r="A5" s="43" t="s">
        <v>52</v>
      </c>
      <c r="B5" s="43"/>
      <c r="C5" s="43"/>
      <c r="D5" s="43"/>
      <c r="E5" s="43"/>
      <c r="F5" s="43"/>
      <c r="G5" s="43"/>
      <c r="H5" s="43"/>
      <c r="I5" s="43"/>
      <c r="J5" s="43"/>
    </row>
    <row r="6" spans="1:12" ht="13.5" customHeight="1" x14ac:dyDescent="0.2">
      <c r="F6" s="18"/>
      <c r="J6" s="32" t="s">
        <v>17</v>
      </c>
    </row>
    <row r="7" spans="1:12" ht="12.75" customHeight="1" x14ac:dyDescent="0.2">
      <c r="A7" s="46" t="s">
        <v>0</v>
      </c>
      <c r="B7" s="46" t="s">
        <v>2</v>
      </c>
      <c r="C7" s="46" t="s">
        <v>3</v>
      </c>
      <c r="D7" s="46" t="s">
        <v>4</v>
      </c>
      <c r="E7" s="44" t="s">
        <v>12</v>
      </c>
      <c r="F7" s="47" t="s">
        <v>53</v>
      </c>
      <c r="G7" s="48"/>
      <c r="H7" s="48"/>
      <c r="I7" s="48"/>
      <c r="J7" s="49"/>
    </row>
    <row r="8" spans="1:12" ht="66" customHeight="1" x14ac:dyDescent="0.2">
      <c r="A8" s="46"/>
      <c r="B8" s="46"/>
      <c r="C8" s="46"/>
      <c r="D8" s="46"/>
      <c r="E8" s="45"/>
      <c r="F8" s="17" t="s">
        <v>18</v>
      </c>
      <c r="G8" s="20" t="s">
        <v>16</v>
      </c>
      <c r="H8" s="21" t="s">
        <v>19</v>
      </c>
      <c r="I8" s="20" t="s">
        <v>20</v>
      </c>
      <c r="J8" s="33" t="s">
        <v>21</v>
      </c>
    </row>
    <row r="9" spans="1:12" ht="15.75" customHeight="1" x14ac:dyDescent="0.2">
      <c r="A9" s="15"/>
      <c r="B9" s="16" t="s">
        <v>5</v>
      </c>
      <c r="C9" s="1"/>
      <c r="D9" s="29"/>
      <c r="E9" s="2"/>
      <c r="F9" s="41">
        <f>SUM(F10:F12)</f>
        <v>430138.5</v>
      </c>
      <c r="G9" s="41">
        <f t="shared" ref="G9" si="0">SUM(G10:G12)</f>
        <v>134871.4</v>
      </c>
      <c r="H9" s="41">
        <f>SUM(H10:H12)</f>
        <v>138455.19999999998</v>
      </c>
      <c r="I9" s="25">
        <f>SUM(I10:I12)</f>
        <v>0</v>
      </c>
      <c r="J9" s="25">
        <f>H9/F9*100</f>
        <v>32.188516024489786</v>
      </c>
      <c r="K9" s="34"/>
      <c r="L9" s="35"/>
    </row>
    <row r="10" spans="1:12" ht="15.75" customHeight="1" x14ac:dyDescent="0.2">
      <c r="A10" s="3"/>
      <c r="B10" s="4"/>
      <c r="C10" s="5"/>
      <c r="D10" s="30"/>
      <c r="E10" s="28" t="s">
        <v>13</v>
      </c>
      <c r="F10" s="40">
        <f>F42+F14+F26</f>
        <v>337931.9</v>
      </c>
      <c r="G10" s="40">
        <f t="shared" ref="G10:H12" si="1">G14+G26+G42</f>
        <v>133794</v>
      </c>
      <c r="H10" s="40">
        <f>H14+H26+H42</f>
        <v>133794</v>
      </c>
      <c r="I10" s="26">
        <f>G10-H10</f>
        <v>0</v>
      </c>
      <c r="J10" s="26"/>
      <c r="K10" s="34"/>
    </row>
    <row r="11" spans="1:12" ht="15.75" customHeight="1" x14ac:dyDescent="0.2">
      <c r="A11" s="6"/>
      <c r="B11" s="7"/>
      <c r="C11" s="8"/>
      <c r="D11" s="9"/>
      <c r="E11" s="28" t="s">
        <v>10</v>
      </c>
      <c r="F11" s="40">
        <f>F43+F15+F27</f>
        <v>6960.7000000000007</v>
      </c>
      <c r="G11" s="40">
        <f t="shared" si="1"/>
        <v>1077.4000000000001</v>
      </c>
      <c r="H11" s="40">
        <f t="shared" si="1"/>
        <v>1077.4000000000001</v>
      </c>
      <c r="I11" s="26">
        <f t="shared" ref="I11:I47" si="2">G11-H11</f>
        <v>0</v>
      </c>
      <c r="J11" s="26"/>
      <c r="K11" s="34"/>
    </row>
    <row r="12" spans="1:12" ht="15.75" customHeight="1" x14ac:dyDescent="0.2">
      <c r="A12" s="10"/>
      <c r="B12" s="11"/>
      <c r="C12" s="12"/>
      <c r="D12" s="31"/>
      <c r="E12" s="28" t="s">
        <v>9</v>
      </c>
      <c r="F12" s="40">
        <f>F44+F16+F28</f>
        <v>85245.9</v>
      </c>
      <c r="G12" s="40">
        <f t="shared" si="1"/>
        <v>0</v>
      </c>
      <c r="H12" s="40">
        <f t="shared" si="1"/>
        <v>3583.8</v>
      </c>
      <c r="I12" s="26">
        <v>0</v>
      </c>
      <c r="J12" s="26"/>
      <c r="K12" s="34"/>
    </row>
    <row r="13" spans="1:12" s="36" customFormat="1" ht="15.75" customHeight="1" x14ac:dyDescent="0.2">
      <c r="A13" s="13" t="s">
        <v>27</v>
      </c>
      <c r="B13" s="53" t="s">
        <v>41</v>
      </c>
      <c r="C13" s="50"/>
      <c r="D13" s="50" t="s">
        <v>36</v>
      </c>
      <c r="E13" s="28" t="s">
        <v>6</v>
      </c>
      <c r="F13" s="40">
        <f>SUM(F14:F16)</f>
        <v>217880.39999999997</v>
      </c>
      <c r="G13" s="40">
        <f>SUM(G14:G16)</f>
        <v>2062.9</v>
      </c>
      <c r="H13" s="40">
        <f>SUM(H14:H16)</f>
        <v>2171.5</v>
      </c>
      <c r="I13" s="26">
        <f>I17+I29+I37</f>
        <v>0</v>
      </c>
      <c r="J13" s="27">
        <f>H13/F13*100</f>
        <v>0.99664770213383147</v>
      </c>
    </row>
    <row r="14" spans="1:12" s="36" customFormat="1" ht="15.75" customHeight="1" x14ac:dyDescent="0.2">
      <c r="A14" s="13"/>
      <c r="B14" s="54"/>
      <c r="C14" s="51"/>
      <c r="D14" s="51"/>
      <c r="E14" s="28" t="s">
        <v>13</v>
      </c>
      <c r="F14" s="40">
        <f>F18+F22</f>
        <v>132055.9</v>
      </c>
      <c r="G14" s="40">
        <f>G18+G22</f>
        <v>1980.4</v>
      </c>
      <c r="H14" s="40">
        <f>H18+H22</f>
        <v>1980.4</v>
      </c>
      <c r="I14" s="26">
        <f t="shared" si="2"/>
        <v>0</v>
      </c>
      <c r="J14" s="27"/>
    </row>
    <row r="15" spans="1:12" s="36" customFormat="1" ht="15.75" customHeight="1" x14ac:dyDescent="0.2">
      <c r="A15" s="13"/>
      <c r="B15" s="54"/>
      <c r="C15" s="51"/>
      <c r="D15" s="51"/>
      <c r="E15" s="28" t="s">
        <v>10</v>
      </c>
      <c r="F15" s="40">
        <f>F19+F23</f>
        <v>5502.3</v>
      </c>
      <c r="G15" s="40">
        <f>G19+G23</f>
        <v>82.5</v>
      </c>
      <c r="H15" s="40">
        <f>H19+H23</f>
        <v>82.5</v>
      </c>
      <c r="I15" s="26">
        <f t="shared" si="2"/>
        <v>0</v>
      </c>
      <c r="J15" s="27"/>
    </row>
    <row r="16" spans="1:12" s="36" customFormat="1" ht="15.75" customHeight="1" x14ac:dyDescent="0.2">
      <c r="A16" s="13"/>
      <c r="B16" s="55"/>
      <c r="C16" s="52"/>
      <c r="D16" s="52"/>
      <c r="E16" s="28" t="s">
        <v>9</v>
      </c>
      <c r="F16" s="40">
        <f>F20+F24</f>
        <v>80322.2</v>
      </c>
      <c r="G16" s="40">
        <f>G20</f>
        <v>0</v>
      </c>
      <c r="H16" s="40">
        <f>H20+H24</f>
        <v>108.6</v>
      </c>
      <c r="I16" s="26">
        <v>0</v>
      </c>
      <c r="J16" s="27"/>
    </row>
    <row r="17" spans="1:10" s="36" customFormat="1" ht="21" customHeight="1" x14ac:dyDescent="0.2">
      <c r="A17" s="39" t="s">
        <v>7</v>
      </c>
      <c r="B17" s="56" t="s">
        <v>49</v>
      </c>
      <c r="C17" s="50" t="s">
        <v>38</v>
      </c>
      <c r="D17" s="50" t="s">
        <v>37</v>
      </c>
      <c r="E17" s="28" t="s">
        <v>6</v>
      </c>
      <c r="F17" s="40">
        <f>F18+F19+F20</f>
        <v>145872.79999999999</v>
      </c>
      <c r="G17" s="40">
        <f t="shared" ref="G17:H17" si="3">G18+G19+G20</f>
        <v>1381.1000000000001</v>
      </c>
      <c r="H17" s="40">
        <f t="shared" si="3"/>
        <v>1453.8000000000002</v>
      </c>
      <c r="I17" s="40">
        <f>I18+I19+I20</f>
        <v>0</v>
      </c>
      <c r="J17" s="27">
        <f>H17/F17*100</f>
        <v>0.99662171426064361</v>
      </c>
    </row>
    <row r="18" spans="1:10" s="36" customFormat="1" ht="21" customHeight="1" x14ac:dyDescent="0.2">
      <c r="A18" s="13"/>
      <c r="B18" s="57"/>
      <c r="C18" s="51"/>
      <c r="D18" s="51"/>
      <c r="E18" s="28" t="s">
        <v>13</v>
      </c>
      <c r="F18" s="40">
        <v>66385</v>
      </c>
      <c r="G18" s="40">
        <v>1325.9</v>
      </c>
      <c r="H18" s="40">
        <v>1325.9</v>
      </c>
      <c r="I18" s="40">
        <f t="shared" si="2"/>
        <v>0</v>
      </c>
      <c r="J18" s="27"/>
    </row>
    <row r="19" spans="1:10" s="36" customFormat="1" ht="21" customHeight="1" x14ac:dyDescent="0.2">
      <c r="A19" s="13"/>
      <c r="B19" s="57"/>
      <c r="C19" s="51"/>
      <c r="D19" s="51"/>
      <c r="E19" s="28" t="s">
        <v>10</v>
      </c>
      <c r="F19" s="40">
        <v>2766</v>
      </c>
      <c r="G19" s="40">
        <v>55.2</v>
      </c>
      <c r="H19" s="40">
        <v>55.2</v>
      </c>
      <c r="I19" s="40">
        <f t="shared" si="2"/>
        <v>0</v>
      </c>
      <c r="J19" s="27"/>
    </row>
    <row r="20" spans="1:10" s="36" customFormat="1" ht="25.5" customHeight="1" x14ac:dyDescent="0.2">
      <c r="A20" s="14"/>
      <c r="B20" s="58"/>
      <c r="C20" s="52"/>
      <c r="D20" s="52"/>
      <c r="E20" s="28" t="s">
        <v>9</v>
      </c>
      <c r="F20" s="40">
        <v>76721.8</v>
      </c>
      <c r="G20" s="40">
        <v>0</v>
      </c>
      <c r="H20" s="40">
        <v>72.7</v>
      </c>
      <c r="I20" s="40">
        <v>0</v>
      </c>
      <c r="J20" s="27"/>
    </row>
    <row r="21" spans="1:10" s="36" customFormat="1" ht="21" customHeight="1" x14ac:dyDescent="0.2">
      <c r="A21" s="60" t="s">
        <v>44</v>
      </c>
      <c r="B21" s="56" t="s">
        <v>50</v>
      </c>
      <c r="C21" s="50" t="s">
        <v>38</v>
      </c>
      <c r="D21" s="50" t="s">
        <v>37</v>
      </c>
      <c r="E21" s="28" t="s">
        <v>6</v>
      </c>
      <c r="F21" s="40">
        <f>F22+F23+F24</f>
        <v>72007.599999999991</v>
      </c>
      <c r="G21" s="40">
        <f t="shared" ref="G21:I21" si="4">G22+G23+G24</f>
        <v>681.8</v>
      </c>
      <c r="H21" s="40">
        <f t="shared" si="4"/>
        <v>717.69999999999993</v>
      </c>
      <c r="I21" s="40">
        <f t="shared" si="4"/>
        <v>0</v>
      </c>
      <c r="J21" s="27">
        <f>H21/F21*100</f>
        <v>0.99670034829656873</v>
      </c>
    </row>
    <row r="22" spans="1:10" s="36" customFormat="1" ht="21" customHeight="1" x14ac:dyDescent="0.2">
      <c r="A22" s="60"/>
      <c r="B22" s="57"/>
      <c r="C22" s="51"/>
      <c r="D22" s="51"/>
      <c r="E22" s="28" t="s">
        <v>13</v>
      </c>
      <c r="F22" s="40">
        <v>65670.899999999994</v>
      </c>
      <c r="G22" s="40">
        <v>654.5</v>
      </c>
      <c r="H22" s="40">
        <v>654.5</v>
      </c>
      <c r="I22" s="40">
        <v>0</v>
      </c>
      <c r="J22" s="27"/>
    </row>
    <row r="23" spans="1:10" s="36" customFormat="1" ht="21" customHeight="1" x14ac:dyDescent="0.2">
      <c r="A23" s="60"/>
      <c r="B23" s="57"/>
      <c r="C23" s="51"/>
      <c r="D23" s="51"/>
      <c r="E23" s="28" t="s">
        <v>10</v>
      </c>
      <c r="F23" s="40">
        <v>2736.3</v>
      </c>
      <c r="G23" s="40">
        <v>27.3</v>
      </c>
      <c r="H23" s="40">
        <v>27.3</v>
      </c>
      <c r="I23" s="40">
        <v>0</v>
      </c>
      <c r="J23" s="27"/>
    </row>
    <row r="24" spans="1:10" s="36" customFormat="1" ht="26.25" customHeight="1" x14ac:dyDescent="0.2">
      <c r="A24" s="60"/>
      <c r="B24" s="58"/>
      <c r="C24" s="52"/>
      <c r="D24" s="52"/>
      <c r="E24" s="28" t="s">
        <v>9</v>
      </c>
      <c r="F24" s="40">
        <v>3600.4</v>
      </c>
      <c r="G24" s="40">
        <v>0</v>
      </c>
      <c r="H24" s="40">
        <v>35.9</v>
      </c>
      <c r="I24" s="40">
        <v>0</v>
      </c>
      <c r="J24" s="27"/>
    </row>
    <row r="25" spans="1:10" s="36" customFormat="1" ht="15.75" customHeight="1" x14ac:dyDescent="0.2">
      <c r="A25" s="13" t="s">
        <v>8</v>
      </c>
      <c r="B25" s="53" t="s">
        <v>28</v>
      </c>
      <c r="C25" s="50"/>
      <c r="D25" s="50" t="s">
        <v>25</v>
      </c>
      <c r="E25" s="28" t="s">
        <v>6</v>
      </c>
      <c r="F25" s="40">
        <f>SUM(F26:F28)</f>
        <v>181490.1</v>
      </c>
      <c r="G25" s="40">
        <f>SUM(G26:G28)</f>
        <v>114563.7</v>
      </c>
      <c r="H25" s="40">
        <f>SUM(H26:H28)</f>
        <v>114563.7</v>
      </c>
      <c r="I25" s="26">
        <f>I29+I41+I45</f>
        <v>0</v>
      </c>
      <c r="J25" s="27">
        <f>H25/F25*100</f>
        <v>63.123938991713594</v>
      </c>
    </row>
    <row r="26" spans="1:10" s="36" customFormat="1" ht="15.75" customHeight="1" x14ac:dyDescent="0.2">
      <c r="A26" s="13"/>
      <c r="B26" s="54"/>
      <c r="C26" s="51"/>
      <c r="D26" s="51"/>
      <c r="E26" s="28" t="s">
        <v>13</v>
      </c>
      <c r="F26" s="40">
        <f>F30+F38+F34</f>
        <v>181065.60000000001</v>
      </c>
      <c r="G26" s="40">
        <f>G30+G38+G34</f>
        <v>114298.7</v>
      </c>
      <c r="H26" s="40">
        <f>H30+H38+H34</f>
        <v>114298.7</v>
      </c>
      <c r="I26" s="26">
        <f t="shared" ref="I26:I27" si="5">G26-H26</f>
        <v>0</v>
      </c>
      <c r="J26" s="27"/>
    </row>
    <row r="27" spans="1:10" s="36" customFormat="1" ht="15.75" customHeight="1" x14ac:dyDescent="0.2">
      <c r="A27" s="13"/>
      <c r="B27" s="54"/>
      <c r="C27" s="51"/>
      <c r="D27" s="51"/>
      <c r="E27" s="28" t="s">
        <v>10</v>
      </c>
      <c r="F27" s="40">
        <f>F31+F35+F39</f>
        <v>424.5</v>
      </c>
      <c r="G27" s="40">
        <f>G31+G35+G39</f>
        <v>265</v>
      </c>
      <c r="H27" s="40">
        <f>H31+H35+H39</f>
        <v>265</v>
      </c>
      <c r="I27" s="26">
        <f t="shared" si="5"/>
        <v>0</v>
      </c>
      <c r="J27" s="27"/>
    </row>
    <row r="28" spans="1:10" s="36" customFormat="1" ht="15.75" customHeight="1" x14ac:dyDescent="0.2">
      <c r="A28" s="13"/>
      <c r="B28" s="55"/>
      <c r="C28" s="52"/>
      <c r="D28" s="52"/>
      <c r="E28" s="28" t="s">
        <v>9</v>
      </c>
      <c r="F28" s="40">
        <f>F32+F36+F40</f>
        <v>0</v>
      </c>
      <c r="G28" s="40">
        <f>G32+G40</f>
        <v>0</v>
      </c>
      <c r="H28" s="40">
        <f>H32+H40+H36</f>
        <v>0</v>
      </c>
      <c r="I28" s="26">
        <v>0</v>
      </c>
      <c r="J28" s="27"/>
    </row>
    <row r="29" spans="1:10" s="36" customFormat="1" ht="24.75" customHeight="1" x14ac:dyDescent="0.2">
      <c r="A29" s="39" t="s">
        <v>11</v>
      </c>
      <c r="B29" s="56" t="s">
        <v>47</v>
      </c>
      <c r="C29" s="50" t="s">
        <v>29</v>
      </c>
      <c r="D29" s="50" t="s">
        <v>26</v>
      </c>
      <c r="E29" s="28" t="s">
        <v>6</v>
      </c>
      <c r="F29" s="40">
        <f>SUM(F30:F32)</f>
        <v>2890.4</v>
      </c>
      <c r="G29" s="40">
        <f t="shared" ref="G29:H29" si="6">SUM(G30:G32)</f>
        <v>1950</v>
      </c>
      <c r="H29" s="40">
        <f t="shared" si="6"/>
        <v>1950</v>
      </c>
      <c r="I29" s="26">
        <f t="shared" si="2"/>
        <v>0</v>
      </c>
      <c r="J29" s="27">
        <f>H29/F29*100</f>
        <v>67.464710766675893</v>
      </c>
    </row>
    <row r="30" spans="1:10" s="36" customFormat="1" ht="24.75" customHeight="1" x14ac:dyDescent="0.2">
      <c r="A30" s="13"/>
      <c r="B30" s="57"/>
      <c r="C30" s="51"/>
      <c r="D30" s="51"/>
      <c r="E30" s="28" t="s">
        <v>13</v>
      </c>
      <c r="F30" s="40">
        <v>2890.4</v>
      </c>
      <c r="G30" s="27">
        <v>1950</v>
      </c>
      <c r="H30" s="27">
        <v>1950</v>
      </c>
      <c r="I30" s="26">
        <f t="shared" si="2"/>
        <v>0</v>
      </c>
      <c r="J30" s="27"/>
    </row>
    <row r="31" spans="1:10" s="36" customFormat="1" ht="24.75" customHeight="1" x14ac:dyDescent="0.2">
      <c r="A31" s="13"/>
      <c r="B31" s="57"/>
      <c r="C31" s="51"/>
      <c r="D31" s="51"/>
      <c r="E31" s="28" t="s">
        <v>10</v>
      </c>
      <c r="F31" s="40">
        <v>0</v>
      </c>
      <c r="G31" s="27">
        <v>0</v>
      </c>
      <c r="H31" s="27">
        <v>0</v>
      </c>
      <c r="I31" s="26">
        <f t="shared" si="2"/>
        <v>0</v>
      </c>
      <c r="J31" s="27"/>
    </row>
    <row r="32" spans="1:10" s="36" customFormat="1" ht="24.75" customHeight="1" x14ac:dyDescent="0.2">
      <c r="A32" s="14"/>
      <c r="B32" s="58"/>
      <c r="C32" s="52"/>
      <c r="D32" s="52"/>
      <c r="E32" s="28" t="s">
        <v>9</v>
      </c>
      <c r="F32" s="40">
        <v>0</v>
      </c>
      <c r="G32" s="27">
        <v>0</v>
      </c>
      <c r="H32" s="27">
        <v>0</v>
      </c>
      <c r="I32" s="26">
        <v>0</v>
      </c>
      <c r="J32" s="27"/>
    </row>
    <row r="33" spans="1:10" s="36" customFormat="1" ht="24" customHeight="1" x14ac:dyDescent="0.2">
      <c r="A33" s="60" t="s">
        <v>33</v>
      </c>
      <c r="B33" s="56" t="s">
        <v>48</v>
      </c>
      <c r="C33" s="50" t="s">
        <v>29</v>
      </c>
      <c r="D33" s="50" t="s">
        <v>26</v>
      </c>
      <c r="E33" s="28" t="s">
        <v>6</v>
      </c>
      <c r="F33" s="40">
        <f>F34+F35+F36</f>
        <v>10610.5</v>
      </c>
      <c r="G33" s="40">
        <f t="shared" ref="G33:I33" si="7">G34+G35+G36</f>
        <v>6624.5</v>
      </c>
      <c r="H33" s="40">
        <f t="shared" si="7"/>
        <v>6624.5</v>
      </c>
      <c r="I33" s="40">
        <f t="shared" si="7"/>
        <v>0</v>
      </c>
      <c r="J33" s="27">
        <f>H33/F33*100</f>
        <v>62.433438574996472</v>
      </c>
    </row>
    <row r="34" spans="1:10" s="36" customFormat="1" ht="24" customHeight="1" x14ac:dyDescent="0.2">
      <c r="A34" s="60"/>
      <c r="B34" s="57"/>
      <c r="C34" s="51"/>
      <c r="D34" s="51"/>
      <c r="E34" s="28" t="s">
        <v>13</v>
      </c>
      <c r="F34" s="40">
        <v>10186</v>
      </c>
      <c r="G34" s="27">
        <v>6359.5</v>
      </c>
      <c r="H34" s="27">
        <v>6359.5</v>
      </c>
      <c r="I34" s="26">
        <f t="shared" si="2"/>
        <v>0</v>
      </c>
      <c r="J34" s="27"/>
    </row>
    <row r="35" spans="1:10" s="36" customFormat="1" ht="24" customHeight="1" x14ac:dyDescent="0.2">
      <c r="A35" s="60"/>
      <c r="B35" s="57"/>
      <c r="C35" s="51"/>
      <c r="D35" s="51"/>
      <c r="E35" s="28" t="s">
        <v>10</v>
      </c>
      <c r="F35" s="40">
        <v>424.5</v>
      </c>
      <c r="G35" s="27">
        <v>265</v>
      </c>
      <c r="H35" s="27">
        <v>265</v>
      </c>
      <c r="I35" s="26">
        <v>0</v>
      </c>
      <c r="J35" s="27"/>
    </row>
    <row r="36" spans="1:10" s="36" customFormat="1" ht="24" customHeight="1" x14ac:dyDescent="0.2">
      <c r="A36" s="60"/>
      <c r="B36" s="58"/>
      <c r="C36" s="52"/>
      <c r="D36" s="52"/>
      <c r="E36" s="28" t="s">
        <v>9</v>
      </c>
      <c r="F36" s="40">
        <v>0</v>
      </c>
      <c r="G36" s="27">
        <v>0</v>
      </c>
      <c r="H36" s="27">
        <v>0</v>
      </c>
      <c r="I36" s="40">
        <f>I37+I38+I39</f>
        <v>0</v>
      </c>
      <c r="J36" s="27"/>
    </row>
    <row r="37" spans="1:10" s="36" customFormat="1" ht="15.75" customHeight="1" x14ac:dyDescent="0.2">
      <c r="A37" s="61" t="s">
        <v>46</v>
      </c>
      <c r="B37" s="59" t="s">
        <v>45</v>
      </c>
      <c r="C37" s="50" t="s">
        <v>29</v>
      </c>
      <c r="D37" s="50" t="s">
        <v>26</v>
      </c>
      <c r="E37" s="28" t="s">
        <v>6</v>
      </c>
      <c r="F37" s="40">
        <f>SUM(F38:F40)</f>
        <v>167989.2</v>
      </c>
      <c r="G37" s="40">
        <f>SUM(G38:G40)</f>
        <v>105989.2</v>
      </c>
      <c r="H37" s="40">
        <f t="shared" ref="H37" si="8">SUM(H38:H40)</f>
        <v>105989.2</v>
      </c>
      <c r="I37" s="26">
        <f t="shared" si="2"/>
        <v>0</v>
      </c>
      <c r="J37" s="27">
        <f>H37/F37*100</f>
        <v>63.092865493734116</v>
      </c>
    </row>
    <row r="38" spans="1:10" s="36" customFormat="1" ht="18" customHeight="1" x14ac:dyDescent="0.2">
      <c r="A38" s="62"/>
      <c r="B38" s="59"/>
      <c r="C38" s="51"/>
      <c r="D38" s="51"/>
      <c r="E38" s="28" t="s">
        <v>13</v>
      </c>
      <c r="F38" s="40">
        <v>167989.2</v>
      </c>
      <c r="G38" s="27">
        <v>105989.2</v>
      </c>
      <c r="H38" s="27">
        <v>105989.2</v>
      </c>
      <c r="I38" s="26">
        <f t="shared" si="2"/>
        <v>0</v>
      </c>
      <c r="J38" s="27"/>
    </row>
    <row r="39" spans="1:10" s="36" customFormat="1" ht="20.25" customHeight="1" x14ac:dyDescent="0.2">
      <c r="A39" s="62"/>
      <c r="B39" s="59"/>
      <c r="C39" s="51"/>
      <c r="D39" s="51"/>
      <c r="E39" s="28" t="s">
        <v>10</v>
      </c>
      <c r="F39" s="40">
        <v>0</v>
      </c>
      <c r="G39" s="27">
        <v>0</v>
      </c>
      <c r="H39" s="27">
        <v>0</v>
      </c>
      <c r="I39" s="26">
        <f t="shared" si="2"/>
        <v>0</v>
      </c>
      <c r="J39" s="27"/>
    </row>
    <row r="40" spans="1:10" s="36" customFormat="1" ht="17.25" customHeight="1" x14ac:dyDescent="0.2">
      <c r="A40" s="63"/>
      <c r="B40" s="59"/>
      <c r="C40" s="52"/>
      <c r="D40" s="52"/>
      <c r="E40" s="28" t="s">
        <v>9</v>
      </c>
      <c r="F40" s="40">
        <v>0</v>
      </c>
      <c r="G40" s="27">
        <v>0</v>
      </c>
      <c r="H40" s="27">
        <v>0</v>
      </c>
      <c r="I40" s="26">
        <v>0</v>
      </c>
      <c r="J40" s="27"/>
    </row>
    <row r="41" spans="1:10" s="36" customFormat="1" ht="15.75" customHeight="1" x14ac:dyDescent="0.2">
      <c r="A41" s="37" t="s">
        <v>34</v>
      </c>
      <c r="B41" s="53" t="s">
        <v>24</v>
      </c>
      <c r="C41" s="50"/>
      <c r="D41" s="50" t="s">
        <v>22</v>
      </c>
      <c r="E41" s="28" t="s">
        <v>6</v>
      </c>
      <c r="F41" s="40">
        <f>SUM(F42:F44)</f>
        <v>30768.000000000004</v>
      </c>
      <c r="G41" s="40">
        <f>SUM(G42:G44)</f>
        <v>18244.800000000003</v>
      </c>
      <c r="H41" s="40">
        <f>SUM(H42:H44)</f>
        <v>21720.000000000004</v>
      </c>
      <c r="I41" s="26">
        <f>I45</f>
        <v>0</v>
      </c>
      <c r="J41" s="27">
        <f>(H41/F41)*100</f>
        <v>70.592823712948515</v>
      </c>
    </row>
    <row r="42" spans="1:10" s="36" customFormat="1" ht="15.75" customHeight="1" x14ac:dyDescent="0.2">
      <c r="A42" s="38"/>
      <c r="B42" s="54"/>
      <c r="C42" s="51"/>
      <c r="D42" s="51"/>
      <c r="E42" s="28" t="s">
        <v>13</v>
      </c>
      <c r="F42" s="40">
        <f t="shared" ref="F42:H43" si="9">F46+F50+F54</f>
        <v>24810.400000000001</v>
      </c>
      <c r="G42" s="40">
        <f t="shared" si="9"/>
        <v>17514.900000000001</v>
      </c>
      <c r="H42" s="40">
        <f t="shared" si="9"/>
        <v>17514.900000000001</v>
      </c>
      <c r="I42" s="26">
        <f t="shared" si="2"/>
        <v>0</v>
      </c>
      <c r="J42" s="27"/>
    </row>
    <row r="43" spans="1:10" s="36" customFormat="1" ht="15.75" customHeight="1" x14ac:dyDescent="0.2">
      <c r="A43" s="38"/>
      <c r="B43" s="54"/>
      <c r="C43" s="51"/>
      <c r="D43" s="51"/>
      <c r="E43" s="28" t="s">
        <v>10</v>
      </c>
      <c r="F43" s="40">
        <f t="shared" si="9"/>
        <v>1033.9000000000001</v>
      </c>
      <c r="G43" s="40">
        <f t="shared" si="9"/>
        <v>729.9</v>
      </c>
      <c r="H43" s="40">
        <f t="shared" si="9"/>
        <v>729.9</v>
      </c>
      <c r="I43" s="26">
        <f t="shared" si="2"/>
        <v>0</v>
      </c>
      <c r="J43" s="27"/>
    </row>
    <row r="44" spans="1:10" s="36" customFormat="1" ht="15.75" customHeight="1" x14ac:dyDescent="0.2">
      <c r="A44" s="14"/>
      <c r="B44" s="55"/>
      <c r="C44" s="52"/>
      <c r="D44" s="52"/>
      <c r="E44" s="28" t="s">
        <v>9</v>
      </c>
      <c r="F44" s="40">
        <f>F48+F52+F56</f>
        <v>4923.7</v>
      </c>
      <c r="G44" s="40">
        <v>0</v>
      </c>
      <c r="H44" s="40">
        <f>H48+H52+H56</f>
        <v>3475.2000000000003</v>
      </c>
      <c r="I44" s="26">
        <v>0</v>
      </c>
      <c r="J44" s="27"/>
    </row>
    <row r="45" spans="1:10" s="36" customFormat="1" ht="15.75" customHeight="1" x14ac:dyDescent="0.2">
      <c r="A45" s="39" t="s">
        <v>35</v>
      </c>
      <c r="B45" s="56" t="s">
        <v>42</v>
      </c>
      <c r="C45" s="50" t="s">
        <v>1</v>
      </c>
      <c r="D45" s="50" t="s">
        <v>23</v>
      </c>
      <c r="E45" s="28" t="s">
        <v>6</v>
      </c>
      <c r="F45" s="40">
        <f>SUM(F46:F48)</f>
        <v>8432.6999999999989</v>
      </c>
      <c r="G45" s="40">
        <f t="shared" ref="G45" si="10">SUM(G46:G48)</f>
        <v>5532.9</v>
      </c>
      <c r="H45" s="40">
        <f>SUM(H46:H48)</f>
        <v>6586.7</v>
      </c>
      <c r="I45" s="26">
        <f>I46+I47+I48</f>
        <v>0</v>
      </c>
      <c r="J45" s="27">
        <f>H45/F45*100</f>
        <v>78.109027950715671</v>
      </c>
    </row>
    <row r="46" spans="1:10" s="36" customFormat="1" ht="15.75" customHeight="1" x14ac:dyDescent="0.2">
      <c r="A46" s="13"/>
      <c r="B46" s="57"/>
      <c r="C46" s="51"/>
      <c r="D46" s="51"/>
      <c r="E46" s="28" t="s">
        <v>13</v>
      </c>
      <c r="F46" s="40">
        <v>6800</v>
      </c>
      <c r="G46" s="27">
        <v>5311.5</v>
      </c>
      <c r="H46" s="27">
        <v>5311.5</v>
      </c>
      <c r="I46" s="26">
        <f t="shared" si="2"/>
        <v>0</v>
      </c>
      <c r="J46" s="27"/>
    </row>
    <row r="47" spans="1:10" s="36" customFormat="1" ht="15.75" customHeight="1" x14ac:dyDescent="0.2">
      <c r="A47" s="13"/>
      <c r="B47" s="57"/>
      <c r="C47" s="51"/>
      <c r="D47" s="51"/>
      <c r="E47" s="28" t="s">
        <v>10</v>
      </c>
      <c r="F47" s="40">
        <v>283.39999999999998</v>
      </c>
      <c r="G47" s="27">
        <v>221.4</v>
      </c>
      <c r="H47" s="27">
        <v>221.4</v>
      </c>
      <c r="I47" s="26">
        <f t="shared" si="2"/>
        <v>0</v>
      </c>
      <c r="J47" s="27"/>
    </row>
    <row r="48" spans="1:10" s="36" customFormat="1" ht="30.75" customHeight="1" x14ac:dyDescent="0.2">
      <c r="A48" s="14"/>
      <c r="B48" s="58"/>
      <c r="C48" s="52"/>
      <c r="D48" s="52"/>
      <c r="E48" s="28" t="s">
        <v>9</v>
      </c>
      <c r="F48" s="40">
        <v>1349.3</v>
      </c>
      <c r="G48" s="27">
        <v>0</v>
      </c>
      <c r="H48" s="27">
        <v>1053.8</v>
      </c>
      <c r="I48" s="26">
        <v>0</v>
      </c>
      <c r="J48" s="27"/>
    </row>
    <row r="49" spans="1:10" ht="13.5" customHeight="1" x14ac:dyDescent="0.2">
      <c r="A49" s="39" t="s">
        <v>39</v>
      </c>
      <c r="B49" s="56" t="s">
        <v>43</v>
      </c>
      <c r="C49" s="50" t="s">
        <v>1</v>
      </c>
      <c r="D49" s="50" t="s">
        <v>23</v>
      </c>
      <c r="E49" s="28" t="s">
        <v>6</v>
      </c>
      <c r="F49" s="40">
        <f>SUM(F50:F52)</f>
        <v>17858</v>
      </c>
      <c r="G49" s="40">
        <f t="shared" ref="G49" si="11">SUM(G50:G52)</f>
        <v>8951</v>
      </c>
      <c r="H49" s="40">
        <f>SUM(H50:H52)</f>
        <v>10656</v>
      </c>
      <c r="I49" s="26">
        <f>I50+I51+I52</f>
        <v>0</v>
      </c>
      <c r="J49" s="27">
        <f>H49/F49*100</f>
        <v>59.670735804681371</v>
      </c>
    </row>
    <row r="50" spans="1:10" ht="13.5" customHeight="1" x14ac:dyDescent="0.2">
      <c r="A50" s="13"/>
      <c r="B50" s="57"/>
      <c r="C50" s="51"/>
      <c r="D50" s="51"/>
      <c r="E50" s="28" t="s">
        <v>13</v>
      </c>
      <c r="F50" s="40">
        <v>14400</v>
      </c>
      <c r="G50" s="27">
        <v>8593</v>
      </c>
      <c r="H50" s="27">
        <v>8593</v>
      </c>
      <c r="I50" s="26">
        <f t="shared" ref="I50:I51" si="12">G50-H50</f>
        <v>0</v>
      </c>
      <c r="J50" s="27"/>
    </row>
    <row r="51" spans="1:10" ht="13.5" customHeight="1" x14ac:dyDescent="0.2">
      <c r="A51" s="13"/>
      <c r="B51" s="57"/>
      <c r="C51" s="51"/>
      <c r="D51" s="51"/>
      <c r="E51" s="28" t="s">
        <v>10</v>
      </c>
      <c r="F51" s="40">
        <v>600</v>
      </c>
      <c r="G51" s="27">
        <v>358</v>
      </c>
      <c r="H51" s="27">
        <v>358</v>
      </c>
      <c r="I51" s="26">
        <f t="shared" si="12"/>
        <v>0</v>
      </c>
      <c r="J51" s="27"/>
    </row>
    <row r="52" spans="1:10" ht="18.75" customHeight="1" x14ac:dyDescent="0.2">
      <c r="A52" s="14"/>
      <c r="B52" s="58"/>
      <c r="C52" s="52"/>
      <c r="D52" s="52"/>
      <c r="E52" s="28" t="s">
        <v>9</v>
      </c>
      <c r="F52" s="40">
        <v>2858</v>
      </c>
      <c r="G52" s="27">
        <v>0</v>
      </c>
      <c r="H52" s="27">
        <v>1705</v>
      </c>
      <c r="I52" s="26">
        <v>0</v>
      </c>
      <c r="J52" s="27"/>
    </row>
    <row r="53" spans="1:10" ht="21.75" customHeight="1" x14ac:dyDescent="0.2">
      <c r="A53" s="39" t="s">
        <v>40</v>
      </c>
      <c r="B53" s="56" t="s">
        <v>51</v>
      </c>
      <c r="C53" s="50" t="s">
        <v>1</v>
      </c>
      <c r="D53" s="50" t="s">
        <v>23</v>
      </c>
      <c r="E53" s="28" t="s">
        <v>6</v>
      </c>
      <c r="F53" s="40">
        <f>SUM(F54:F56)</f>
        <v>4477.3</v>
      </c>
      <c r="G53" s="40">
        <f t="shared" ref="G53" si="13">SUM(G54:G56)</f>
        <v>3760.9</v>
      </c>
      <c r="H53" s="40">
        <f>SUM(H54:H56)</f>
        <v>4477.3</v>
      </c>
      <c r="I53" s="26">
        <f>I54+I55+I56</f>
        <v>0</v>
      </c>
      <c r="J53" s="27">
        <f>H53/F53*100</f>
        <v>100</v>
      </c>
    </row>
    <row r="54" spans="1:10" ht="21.75" customHeight="1" x14ac:dyDescent="0.2">
      <c r="A54" s="13"/>
      <c r="B54" s="57"/>
      <c r="C54" s="51"/>
      <c r="D54" s="51"/>
      <c r="E54" s="28" t="s">
        <v>13</v>
      </c>
      <c r="F54" s="40">
        <v>3610.4</v>
      </c>
      <c r="G54" s="27">
        <v>3610.4</v>
      </c>
      <c r="H54" s="27">
        <v>3610.4</v>
      </c>
      <c r="I54" s="26">
        <f t="shared" ref="I54:I55" si="14">G54-H54</f>
        <v>0</v>
      </c>
      <c r="J54" s="27"/>
    </row>
    <row r="55" spans="1:10" ht="21.75" customHeight="1" x14ac:dyDescent="0.2">
      <c r="A55" s="13"/>
      <c r="B55" s="57"/>
      <c r="C55" s="51"/>
      <c r="D55" s="51"/>
      <c r="E55" s="28" t="s">
        <v>10</v>
      </c>
      <c r="F55" s="40">
        <v>150.5</v>
      </c>
      <c r="G55" s="27">
        <v>150.5</v>
      </c>
      <c r="H55" s="27">
        <v>150.5</v>
      </c>
      <c r="I55" s="26">
        <f t="shared" si="14"/>
        <v>0</v>
      </c>
      <c r="J55" s="27"/>
    </row>
    <row r="56" spans="1:10" ht="21.75" customHeight="1" x14ac:dyDescent="0.2">
      <c r="A56" s="14"/>
      <c r="B56" s="58"/>
      <c r="C56" s="52"/>
      <c r="D56" s="52"/>
      <c r="E56" s="28" t="s">
        <v>9</v>
      </c>
      <c r="F56" s="40">
        <v>716.4</v>
      </c>
      <c r="G56" s="27">
        <v>0</v>
      </c>
      <c r="H56" s="27">
        <v>716.4</v>
      </c>
      <c r="I56" s="26">
        <v>0</v>
      </c>
      <c r="J56" s="27"/>
    </row>
    <row r="57" spans="1:10" x14ac:dyDescent="0.2">
      <c r="F57" s="22"/>
      <c r="G57" s="24"/>
      <c r="H57" s="24"/>
      <c r="I57" s="24"/>
      <c r="J57" s="24"/>
    </row>
    <row r="58" spans="1:10" x14ac:dyDescent="0.2">
      <c r="F58" s="22"/>
      <c r="G58" s="24"/>
      <c r="H58" s="24"/>
      <c r="I58" s="24"/>
      <c r="J58" s="24"/>
    </row>
    <row r="59" spans="1:10" x14ac:dyDescent="0.2">
      <c r="F59" s="22"/>
      <c r="G59" s="24"/>
      <c r="H59" s="24"/>
      <c r="I59" s="24"/>
      <c r="J59" s="24"/>
    </row>
    <row r="60" spans="1:10" x14ac:dyDescent="0.2">
      <c r="F60" s="22"/>
      <c r="G60" s="24"/>
      <c r="H60" s="24"/>
      <c r="I60" s="24"/>
      <c r="J60" s="24"/>
    </row>
    <row r="61" spans="1:10" x14ac:dyDescent="0.2">
      <c r="F61" s="22"/>
      <c r="G61" s="24"/>
      <c r="H61" s="24"/>
      <c r="I61" s="24"/>
      <c r="J61" s="24"/>
    </row>
    <row r="62" spans="1:10" x14ac:dyDescent="0.2">
      <c r="F62" s="22"/>
      <c r="G62" s="24"/>
      <c r="H62" s="24"/>
      <c r="I62" s="24"/>
      <c r="J62" s="24"/>
    </row>
    <row r="63" spans="1:10" x14ac:dyDescent="0.2">
      <c r="F63" s="22"/>
      <c r="G63" s="24"/>
      <c r="H63" s="24"/>
      <c r="I63" s="24"/>
      <c r="J63" s="24"/>
    </row>
    <row r="64" spans="1:10" x14ac:dyDescent="0.2">
      <c r="F64" s="22"/>
      <c r="G64" s="24"/>
      <c r="H64" s="24"/>
      <c r="I64" s="24"/>
      <c r="J64" s="24"/>
    </row>
    <row r="65" spans="6:10" x14ac:dyDescent="0.2">
      <c r="F65" s="22"/>
      <c r="G65" s="24"/>
      <c r="H65" s="24"/>
      <c r="I65" s="24"/>
      <c r="J65" s="24"/>
    </row>
    <row r="66" spans="6:10" x14ac:dyDescent="0.2">
      <c r="F66" s="22"/>
      <c r="G66" s="24"/>
      <c r="H66" s="24"/>
      <c r="I66" s="24"/>
      <c r="J66" s="24"/>
    </row>
    <row r="67" spans="6:10" x14ac:dyDescent="0.2">
      <c r="F67" s="22"/>
      <c r="G67" s="24"/>
      <c r="H67" s="24"/>
      <c r="I67" s="24"/>
      <c r="J67" s="24"/>
    </row>
    <row r="68" spans="6:10" x14ac:dyDescent="0.2">
      <c r="F68" s="22"/>
      <c r="G68" s="24"/>
      <c r="H68" s="24"/>
      <c r="I68" s="24"/>
      <c r="J68" s="24"/>
    </row>
    <row r="69" spans="6:10" x14ac:dyDescent="0.2">
      <c r="F69" s="22"/>
      <c r="G69" s="24"/>
      <c r="H69" s="24"/>
      <c r="I69" s="24"/>
      <c r="J69" s="24"/>
    </row>
    <row r="70" spans="6:10" x14ac:dyDescent="0.2">
      <c r="F70" s="22"/>
      <c r="G70" s="24"/>
      <c r="H70" s="24"/>
      <c r="I70" s="24"/>
      <c r="J70" s="24"/>
    </row>
    <row r="71" spans="6:10" x14ac:dyDescent="0.2">
      <c r="F71" s="22"/>
      <c r="G71" s="24"/>
      <c r="H71" s="24"/>
      <c r="I71" s="24"/>
      <c r="J71" s="24"/>
    </row>
    <row r="72" spans="6:10" x14ac:dyDescent="0.2">
      <c r="F72" s="22"/>
      <c r="G72" s="24"/>
      <c r="H72" s="24"/>
      <c r="I72" s="24"/>
      <c r="J72" s="24"/>
    </row>
    <row r="73" spans="6:10" x14ac:dyDescent="0.2">
      <c r="F73" s="22"/>
      <c r="G73" s="24"/>
      <c r="H73" s="24"/>
      <c r="I73" s="24"/>
      <c r="J73" s="24"/>
    </row>
    <row r="74" spans="6:10" x14ac:dyDescent="0.2">
      <c r="F74" s="22"/>
      <c r="G74" s="24"/>
      <c r="H74" s="24"/>
      <c r="I74" s="24"/>
      <c r="J74" s="24"/>
    </row>
    <row r="75" spans="6:10" x14ac:dyDescent="0.2">
      <c r="F75" s="22"/>
      <c r="G75" s="24"/>
      <c r="H75" s="24"/>
      <c r="I75" s="24"/>
      <c r="J75" s="24"/>
    </row>
    <row r="76" spans="6:10" x14ac:dyDescent="0.2">
      <c r="F76" s="22"/>
      <c r="G76" s="24"/>
      <c r="H76" s="24"/>
      <c r="I76" s="24"/>
      <c r="J76" s="24"/>
    </row>
    <row r="77" spans="6:10" x14ac:dyDescent="0.2">
      <c r="F77" s="22"/>
      <c r="G77" s="24"/>
      <c r="H77" s="24"/>
      <c r="I77" s="24"/>
      <c r="J77" s="24"/>
    </row>
    <row r="78" spans="6:10" x14ac:dyDescent="0.2">
      <c r="F78" s="22"/>
      <c r="G78" s="24"/>
      <c r="H78" s="24"/>
      <c r="I78" s="24"/>
      <c r="J78" s="24"/>
    </row>
    <row r="79" spans="6:10" x14ac:dyDescent="0.2">
      <c r="F79" s="22"/>
      <c r="G79" s="24"/>
      <c r="H79" s="24"/>
      <c r="I79" s="24"/>
      <c r="J79" s="24"/>
    </row>
    <row r="80" spans="6:10" x14ac:dyDescent="0.2">
      <c r="F80" s="22"/>
      <c r="G80" s="24"/>
      <c r="H80" s="24"/>
      <c r="I80" s="24"/>
      <c r="J80" s="24"/>
    </row>
    <row r="81" spans="6:10" x14ac:dyDescent="0.2">
      <c r="F81" s="22"/>
      <c r="G81" s="24"/>
      <c r="H81" s="24"/>
      <c r="I81" s="24"/>
      <c r="J81" s="24"/>
    </row>
    <row r="82" spans="6:10" x14ac:dyDescent="0.2">
      <c r="F82" s="22"/>
      <c r="G82" s="24"/>
      <c r="H82" s="24"/>
      <c r="I82" s="24"/>
      <c r="J82" s="24"/>
    </row>
    <row r="83" spans="6:10" x14ac:dyDescent="0.2">
      <c r="F83" s="22"/>
      <c r="G83" s="24"/>
      <c r="H83" s="24"/>
      <c r="I83" s="24"/>
      <c r="J83" s="24"/>
    </row>
    <row r="84" spans="6:10" x14ac:dyDescent="0.2">
      <c r="F84" s="22"/>
      <c r="G84" s="24"/>
      <c r="H84" s="24"/>
      <c r="I84" s="24"/>
      <c r="J84" s="24"/>
    </row>
  </sheetData>
  <autoFilter ref="A8:K48"/>
  <mergeCells count="47">
    <mergeCell ref="A33:A36"/>
    <mergeCell ref="B33:B36"/>
    <mergeCell ref="C33:C36"/>
    <mergeCell ref="D33:D36"/>
    <mergeCell ref="A37:A40"/>
    <mergeCell ref="C37:C40"/>
    <mergeCell ref="A21:A24"/>
    <mergeCell ref="B21:B24"/>
    <mergeCell ref="D21:D24"/>
    <mergeCell ref="C17:C20"/>
    <mergeCell ref="C21:C24"/>
    <mergeCell ref="B49:B52"/>
    <mergeCell ref="C49:C52"/>
    <mergeCell ref="D49:D52"/>
    <mergeCell ref="B53:B56"/>
    <mergeCell ref="C53:C56"/>
    <mergeCell ref="D53:D56"/>
    <mergeCell ref="D13:D16"/>
    <mergeCell ref="D29:D32"/>
    <mergeCell ref="D37:D40"/>
    <mergeCell ref="B13:B16"/>
    <mergeCell ref="B29:B32"/>
    <mergeCell ref="C13:C16"/>
    <mergeCell ref="C29:C32"/>
    <mergeCell ref="B37:B40"/>
    <mergeCell ref="D17:D20"/>
    <mergeCell ref="B17:B20"/>
    <mergeCell ref="B25:B28"/>
    <mergeCell ref="C25:C28"/>
    <mergeCell ref="D25:D28"/>
    <mergeCell ref="D41:D44"/>
    <mergeCell ref="B41:B44"/>
    <mergeCell ref="C41:C44"/>
    <mergeCell ref="B45:B48"/>
    <mergeCell ref="C45:C48"/>
    <mergeCell ref="D45:D48"/>
    <mergeCell ref="A1:J1"/>
    <mergeCell ref="A2:J2"/>
    <mergeCell ref="A4:J4"/>
    <mergeCell ref="A5:J5"/>
    <mergeCell ref="E7:E8"/>
    <mergeCell ref="D7:D8"/>
    <mergeCell ref="A7:A8"/>
    <mergeCell ref="B7:B8"/>
    <mergeCell ref="C7:C8"/>
    <mergeCell ref="A3:J3"/>
    <mergeCell ref="F7:J7"/>
  </mergeCells>
  <pageMargins left="0.82677165354330717" right="0.31496062992125984" top="0.74803149606299213" bottom="0.43307086614173229" header="0.31496062992125984" footer="0.31496062992125984"/>
  <pageSetup paperSize="9" scale="5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Нацпроекты</vt:lpstr>
      <vt:lpstr>Нацпроекты!Область_печати</vt:lpstr>
    </vt:vector>
  </TitlesOfParts>
  <Company>Your Company Name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Ковычева</dc:creator>
  <cp:lastModifiedBy>Тамара Т.А. Эйриян</cp:lastModifiedBy>
  <cp:lastPrinted>2026-03-17T13:49:22Z</cp:lastPrinted>
  <dcterms:created xsi:type="dcterms:W3CDTF">2015-03-23T08:37:51Z</dcterms:created>
  <dcterms:modified xsi:type="dcterms:W3CDTF">2026-08-03T07:47:32Z</dcterms:modified>
</cp:coreProperties>
</file>