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5" windowWidth="26955" windowHeight="11805" tabRatio="748"/>
  </bookViews>
  <sheets>
    <sheet name="Итоговая оценка качества" sheetId="18" r:id="rId1"/>
    <sheet name="Уровень качества" sheetId="3" r:id="rId2"/>
  </sheets>
  <externalReferences>
    <externalReference r:id="rId3"/>
  </externalReferences>
  <definedNames>
    <definedName name="Вес1">#REF!</definedName>
    <definedName name="Вес1.11">'[1]1. Управление расходами'!$A$17</definedName>
    <definedName name="Вес1.12">'[1]1. Управление расходами'!$A$18</definedName>
    <definedName name="Вес1.13">'[1]1. Управление расходами'!$A$19</definedName>
    <definedName name="Вес1.14">'[1]1. Управление расходами'!$A$20</definedName>
    <definedName name="Вес1.15">'[1]1. Управление расходами'!$A$21</definedName>
    <definedName name="Вес1.16">'[1]1. Управление расходами'!$A$22</definedName>
    <definedName name="Вес1.17">'[1]1. Управление расходами'!$A$23</definedName>
    <definedName name="Вес1.18">'[1]1. Управление расходами'!$A$24</definedName>
    <definedName name="Вес1.8">'[1]1. Управление расходами'!$A$15</definedName>
    <definedName name="Вес1.9">'[1]1. Управление расходами'!$A$16</definedName>
    <definedName name="Вес10">#REF!</definedName>
    <definedName name="Вес100">#REF!</definedName>
    <definedName name="Вес2.4">'[1]2. Управление доходами'!$A$11</definedName>
    <definedName name="Вес2.5">'[1]2. Управление доходами'!$A$12</definedName>
    <definedName name="Вес235">#REF!</definedName>
    <definedName name="Вес3">#REF!</definedName>
    <definedName name="Вес4">#REF!</definedName>
    <definedName name="Вес5">#REF!</definedName>
    <definedName name="Вес55">#REF!</definedName>
    <definedName name="Вес6">#REF!</definedName>
    <definedName name="Вес7">#REF!</definedName>
    <definedName name="Вес8">#REF!</definedName>
    <definedName name="Вес9">#REF!</definedName>
    <definedName name="_xlnm.Print_Titles" localSheetId="0">'Итоговая оценка качества'!$A:$B,'Итоговая оценка качества'!$6:$8</definedName>
  </definedNames>
  <calcPr calcId="145621"/>
</workbook>
</file>

<file path=xl/calcChain.xml><?xml version="1.0" encoding="utf-8"?>
<calcChain xmlns="http://schemas.openxmlformats.org/spreadsheetml/2006/main">
  <c r="D10" i="18" l="1"/>
  <c r="D15" i="18"/>
  <c r="D19" i="18"/>
  <c r="E21" i="18"/>
  <c r="D21" i="18" s="1"/>
  <c r="E20" i="18"/>
  <c r="D20" i="18" s="1"/>
  <c r="E19" i="18"/>
  <c r="E18" i="18"/>
  <c r="D18" i="18" s="1"/>
  <c r="E17" i="18"/>
  <c r="D17" i="18" s="1"/>
  <c r="E16" i="18"/>
  <c r="D16" i="18" s="1"/>
  <c r="E15" i="18"/>
  <c r="E14" i="18"/>
  <c r="D14" i="18" s="1"/>
  <c r="E13" i="18"/>
  <c r="D13" i="18" s="1"/>
  <c r="E10" i="18"/>
  <c r="E12" i="18"/>
  <c r="D12" i="18" s="1"/>
  <c r="E11" i="18"/>
  <c r="D11" i="18" s="1"/>
  <c r="E9" i="18"/>
  <c r="D9" i="18" s="1"/>
  <c r="C19" i="18" l="1"/>
  <c r="C13" i="18"/>
  <c r="C17" i="18"/>
  <c r="C21" i="18"/>
  <c r="C11" i="18"/>
  <c r="C14" i="18"/>
  <c r="C18" i="18"/>
  <c r="C15" i="18"/>
  <c r="C10" i="18"/>
  <c r="C16" i="18"/>
  <c r="C20" i="18"/>
  <c r="C12" i="18"/>
  <c r="C9" i="18"/>
  <c r="D11" i="3" l="1"/>
  <c r="D12" i="3"/>
  <c r="D13" i="3"/>
  <c r="D14" i="3"/>
  <c r="D15" i="3"/>
  <c r="D16" i="3"/>
  <c r="D17" i="3"/>
  <c r="D18" i="3"/>
  <c r="D6" i="3"/>
  <c r="D7" i="3"/>
  <c r="D8" i="3"/>
  <c r="D9" i="3"/>
  <c r="D10" i="3"/>
</calcChain>
</file>

<file path=xl/sharedStrings.xml><?xml version="1.0" encoding="utf-8"?>
<sst xmlns="http://schemas.openxmlformats.org/spreadsheetml/2006/main" count="96" uniqueCount="54">
  <si>
    <t>Уровень качества</t>
  </si>
  <si>
    <t>Код</t>
  </si>
  <si>
    <t>Наименование ГРБС</t>
  </si>
  <si>
    <t>Сумма балов</t>
  </si>
  <si>
    <t>Совет муниципального образования город-курорт Анапа</t>
  </si>
  <si>
    <t>Администрация муниципального образования город-курорт Анапа</t>
  </si>
  <si>
    <t>Финансовое управление администрации муниципального образования город-курорт Анапа</t>
  </si>
  <si>
    <t>Контрольно-счетная палата муниципального образования город-курорт Анапа</t>
  </si>
  <si>
    <t>управление архитектуры и градостроительства администрации муниципального образования город-курорт Анапа</t>
  </si>
  <si>
    <t>Отраслевой орган администрации муниципального образования город-курорт Анапа "Управление капитального строительства администрации муниципального образования город-курорт Анапа"</t>
  </si>
  <si>
    <t>Управление имущественных отношений администрации муниципального образования город-курорт Анапа</t>
  </si>
  <si>
    <t>Управление жилищно-коммунального хозяйства  администрации муниципального образования город-курорт Анапа</t>
  </si>
  <si>
    <t>Управление образования администрации муниципального образования город-курорт  Анапа</t>
  </si>
  <si>
    <t>Управление культуры администрации муниципального образования  город-курорт Анапа</t>
  </si>
  <si>
    <t>Управление по физической культуре и спорту администрации муниципального образования город-курорт Анапа</t>
  </si>
  <si>
    <t>Управление по делам семьи и детей администрации муниципального образования город-курорт Анапа</t>
  </si>
  <si>
    <t>Управление по делам молодежи администрации муниципального образования город-курорт Анапа</t>
  </si>
  <si>
    <t>Ранг</t>
  </si>
  <si>
    <t>5.1 Результаты проведенной инвентаризации имущества и обязательств</t>
  </si>
  <si>
    <t>не применяется</t>
  </si>
  <si>
    <t>6.1 Доля отклоненных планов-графиков (изменений в планы-графики) закупок, представленных в финансовое управление в рамках возложенных функций по осуществлению контроля в сфере закупок</t>
  </si>
  <si>
    <t>6.2 Доля экономии бюджетных ассигнований на закупки по результатам проведения конкурентных способов определения поставщиков (подрядчиков, исполнителей)</t>
  </si>
  <si>
    <t>4.1 Организация внутреннего финансового аудита</t>
  </si>
  <si>
    <t xml:space="preserve">4.2 Планирование и проведение внутреннего финансового аудита </t>
  </si>
  <si>
    <t>4.3 Составление годовой отчетности о результатах деятельности субъекта внутреннего финансового аудита</t>
  </si>
  <si>
    <t>4.4 Наличие на официальном сайте в сети Интернет по размещению информации о государственных и муниципальных учреждениях (www.bus.gov.ru) сведений о муниципальных учреждениях</t>
  </si>
  <si>
    <t>3.1 Степень достоверности бюджетной отчетности</t>
  </si>
  <si>
    <t>3.2 Нарушение требований к бюджетному учету, в том числе к составлению, представлению бюджетной отчетности</t>
  </si>
  <si>
    <t>3.3 Исполнение представлений (предписаний) органов внешнего государственного (муниципального) финансового 
контроля</t>
  </si>
  <si>
    <t>2.1 Качество планирования поступлений налоговых и неналоговых доходов бюджета муниципального образования город-курорт Анапа</t>
  </si>
  <si>
    <t>2.2 Качество администрирования доходов бюджета муниципального образования город-курорт Анапа по возврату неиспользованных остатков субсидий, субвенций и иных межбюджетных трансфертов, имеющих целевое назначение, сложившихся на начало отчетного финансового года, в бюджет Краснодарского края</t>
  </si>
  <si>
    <t>2.3 Качество управления просроченной дебиторской задолженностью бюджета муниципального образования город-курорт Анапа</t>
  </si>
  <si>
    <t>1.1 Качество планирования расходов</t>
  </si>
  <si>
    <t>1.2 Качество помесячного исполнения кассового плана в части расходов с учетом прогнозных значений</t>
  </si>
  <si>
    <t>1.3 Равномерность осуществления кассовых расходов бюджета</t>
  </si>
  <si>
    <t>1.4 Доля неиспользованных на конец года бюджетных ассигнований</t>
  </si>
  <si>
    <t>1.5 Своевременность принятия бюджетных обязательств</t>
  </si>
  <si>
    <t>1.6 Недостижение минимального уровня исполнения расходов бюджета</t>
  </si>
  <si>
    <t>1.7 Эффективность использования межбюджетных трансфертов, имеющих целевое назначение, полученных из федерального бюджета и бюджета Краснодарского края</t>
  </si>
  <si>
    <t>1.8 Эффективность управления кредиторской задолженностью по расчетам с поставщиками и подрядчиками</t>
  </si>
  <si>
    <t>1.9 Управление просроченной кредиторской задолженностью по расходам</t>
  </si>
  <si>
    <t>1.10 Приостановление операций по расходованию средств на лицевых счетах подведомственных главному администратору получателей средств бюджета муниципального образования город-курорт Анапа в связи с нарушением процедур исполнения судебных актов, предусматривающих обращение взыскания на средства бюджета муниципального образования город-курорт Анапа по обязательствам муниципальных казенных учреждений</t>
  </si>
  <si>
    <t>Итоговая оценка по направлению</t>
  </si>
  <si>
    <t>5.2 Качество управления объектами незавершенного строительства</t>
  </si>
  <si>
    <t xml:space="preserve">1. Управление расходами бюджета муниципального образования город-курорт Анапа </t>
  </si>
  <si>
    <t>2. Управление доходами бюджета муниципального образования город-курорт Анапа</t>
  </si>
  <si>
    <t>3. Ведение учета и составление бюджетной отчетности</t>
  </si>
  <si>
    <t>4.Организация и осуществление внутреннего финансового аудита</t>
  </si>
  <si>
    <t>5. Управление активами (имуществом)</t>
  </si>
  <si>
    <t>6. Осуществление закупок товаров, работ и услуг для обеспечения муниципальных нужд</t>
  </si>
  <si>
    <t>Итоговая оценка качества финансового менеджмента</t>
  </si>
  <si>
    <t>за 2021 год</t>
  </si>
  <si>
    <t xml:space="preserve">главных распорядителей средств бюджета, главных администраторов доходов и источников финансирования дефицита </t>
  </si>
  <si>
    <t>бюджета муниципального образования город-курорт Анапа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</si>
</sst>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000"/>
    <numFmt numFmtId="166" formatCode="#,##0.000"/>
    <numFmt numFmtId="169" formatCode="#,##0.000000"/>
    <numFmt numFmtId="170" formatCode="0.000000"/>
  </numFmts>
  <fonts count="3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color indexed="6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i/>
      <sz val="8"/>
      <color indexed="23"/>
      <name val="Arial Cyr"/>
      <charset val="204"/>
    </font>
    <font>
      <i/>
      <sz val="8"/>
      <color indexed="23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solid">
        <f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83">
    <xf numFmtId="0" fontId="0" fillId="0" borderId="0"/>
    <xf numFmtId="0" fontId="1" fillId="0" borderId="0" applyBorder="0">
      <protection locked="0"/>
    </xf>
    <xf numFmtId="49" fontId="3" fillId="3" borderId="1">
      <alignment horizontal="center" vertical="top" wrapText="1"/>
    </xf>
    <xf numFmtId="0" fontId="1" fillId="3" borderId="1">
      <alignment horizontal="left" vertical="top" wrapText="1"/>
    </xf>
    <xf numFmtId="0" fontId="1" fillId="0" borderId="1" applyNumberFormat="0">
      <alignment horizontal="right" vertical="top"/>
    </xf>
    <xf numFmtId="0" fontId="1" fillId="3" borderId="1" applyNumberFormat="0">
      <alignment horizontal="right" vertical="top" wrapText="1"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2" applyNumberFormat="0" applyAlignment="0" applyProtection="0"/>
    <xf numFmtId="0" fontId="6" fillId="9" borderId="2" applyNumberFormat="0" applyAlignment="0" applyProtection="0"/>
    <xf numFmtId="0" fontId="6" fillId="9" borderId="2" applyNumberFormat="0" applyAlignment="0" applyProtection="0"/>
    <xf numFmtId="0" fontId="7" fillId="22" borderId="3" applyNumberFormat="0" applyAlignment="0" applyProtection="0"/>
    <xf numFmtId="0" fontId="7" fillId="22" borderId="3" applyNumberFormat="0" applyAlignment="0" applyProtection="0"/>
    <xf numFmtId="0" fontId="7" fillId="22" borderId="3" applyNumberFormat="0" applyAlignment="0" applyProtection="0"/>
    <xf numFmtId="0" fontId="8" fillId="22" borderId="2" applyNumberFormat="0" applyAlignment="0" applyProtection="0"/>
    <xf numFmtId="0" fontId="8" fillId="22" borderId="2" applyNumberFormat="0" applyAlignment="0" applyProtection="0"/>
    <xf numFmtId="0" fontId="8" fillId="22" borderId="2" applyNumberFormat="0" applyAlignment="0" applyProtection="0"/>
    <xf numFmtId="0" fontId="1" fillId="3" borderId="1" applyNumberFormat="0">
      <alignment horizontal="right" vertical="top" wrapText="1"/>
    </xf>
    <xf numFmtId="0" fontId="1" fillId="3" borderId="1" applyNumberFormat="0">
      <alignment horizontal="right" vertical="top" wrapText="1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1" fillId="23" borderId="1" applyNumberFormat="0">
      <alignment horizontal="right" vertical="top"/>
    </xf>
    <xf numFmtId="0" fontId="1" fillId="23" borderId="1" applyNumberFormat="0">
      <alignment horizontal="right" vertical="top"/>
    </xf>
    <xf numFmtId="0" fontId="4" fillId="23" borderId="4" applyNumberFormat="0">
      <alignment horizontal="right" vertical="top"/>
    </xf>
    <xf numFmtId="0" fontId="4" fillId="23" borderId="4" applyNumberFormat="0">
      <alignment horizontal="right" vertical="top"/>
    </xf>
    <xf numFmtId="0" fontId="4" fillId="23" borderId="4" applyNumberFormat="0">
      <alignment horizontal="right" vertical="top"/>
    </xf>
    <xf numFmtId="0" fontId="4" fillId="23" borderId="4" applyNumberFormat="0">
      <alignment horizontal="right" vertical="top"/>
    </xf>
    <xf numFmtId="0" fontId="4" fillId="23" borderId="4" applyNumberFormat="0">
      <alignment horizontal="right" vertical="top"/>
    </xf>
    <xf numFmtId="0" fontId="4" fillId="23" borderId="4" applyNumberFormat="0">
      <alignment horizontal="right" vertical="top"/>
    </xf>
    <xf numFmtId="0" fontId="4" fillId="23" borderId="4" applyNumberFormat="0">
      <alignment horizontal="right" vertical="top"/>
    </xf>
    <xf numFmtId="49" fontId="1" fillId="22" borderId="1">
      <alignment horizontal="left" vertical="top"/>
    </xf>
    <xf numFmtId="49" fontId="2" fillId="0" borderId="1">
      <alignment horizontal="left" vertical="top"/>
    </xf>
    <xf numFmtId="49" fontId="2" fillId="0" borderId="1">
      <alignment horizontal="left" vertical="top"/>
    </xf>
    <xf numFmtId="49" fontId="9" fillId="0" borderId="4">
      <alignment horizontal="left" vertical="top"/>
    </xf>
    <xf numFmtId="49" fontId="9" fillId="0" borderId="4">
      <alignment horizontal="left" vertical="top"/>
    </xf>
    <xf numFmtId="49" fontId="9" fillId="0" borderId="4">
      <alignment horizontal="left" vertical="top"/>
    </xf>
    <xf numFmtId="49" fontId="9" fillId="0" borderId="4">
      <alignment horizontal="left" vertical="top"/>
    </xf>
    <xf numFmtId="49" fontId="9" fillId="0" borderId="4">
      <alignment horizontal="left" vertical="top"/>
    </xf>
    <xf numFmtId="49" fontId="9" fillId="0" borderId="4">
      <alignment horizontal="left" vertical="top"/>
    </xf>
    <xf numFmtId="49" fontId="9" fillId="0" borderId="4">
      <alignment horizontal="left" vertical="top"/>
    </xf>
    <xf numFmtId="49" fontId="1" fillId="22" borderId="1">
      <alignment horizontal="left" vertical="top"/>
    </xf>
    <xf numFmtId="49" fontId="4" fillId="24" borderId="4">
      <alignment horizontal="left" vertical="top"/>
    </xf>
    <xf numFmtId="49" fontId="4" fillId="24" borderId="4">
      <alignment horizontal="left" vertical="top"/>
    </xf>
    <xf numFmtId="49" fontId="4" fillId="24" borderId="4">
      <alignment horizontal="left" vertical="top"/>
    </xf>
    <xf numFmtId="49" fontId="4" fillId="24" borderId="4">
      <alignment horizontal="left" vertical="top"/>
    </xf>
    <xf numFmtId="49" fontId="4" fillId="24" borderId="4">
      <alignment horizontal="left" vertical="top"/>
    </xf>
    <xf numFmtId="49" fontId="4" fillId="24" borderId="4">
      <alignment horizontal="left" vertical="top"/>
    </xf>
    <xf numFmtId="49" fontId="4" fillId="24" borderId="4">
      <alignment horizontal="center" vertical="center"/>
    </xf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3" borderId="1">
      <alignment horizontal="left" vertical="top" wrapText="1"/>
    </xf>
    <xf numFmtId="0" fontId="1" fillId="13" borderId="1">
      <alignment horizontal="left" vertical="top" wrapText="1"/>
    </xf>
    <xf numFmtId="0" fontId="4" fillId="25" borderId="4">
      <alignment horizontal="left" vertical="top" wrapText="1"/>
    </xf>
    <xf numFmtId="0" fontId="4" fillId="25" borderId="4">
      <alignment horizontal="left" vertical="top" wrapText="1"/>
    </xf>
    <xf numFmtId="0" fontId="4" fillId="25" borderId="4">
      <alignment horizontal="left" vertical="top" wrapText="1"/>
    </xf>
    <xf numFmtId="0" fontId="4" fillId="25" borderId="4">
      <alignment horizontal="left" vertical="top" wrapText="1"/>
    </xf>
    <xf numFmtId="0" fontId="4" fillId="25" borderId="4">
      <alignment horizontal="left" vertical="top" wrapText="1"/>
    </xf>
    <xf numFmtId="0" fontId="4" fillId="25" borderId="4">
      <alignment horizontal="left" vertical="top" wrapText="1"/>
    </xf>
    <xf numFmtId="0" fontId="4" fillId="25" borderId="4">
      <alignment horizontal="center" vertical="center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9" fillId="0" borderId="4">
      <alignment horizontal="left" vertical="top" wrapText="1"/>
    </xf>
    <xf numFmtId="0" fontId="9" fillId="0" borderId="4">
      <alignment horizontal="left" vertical="top" wrapText="1"/>
    </xf>
    <xf numFmtId="0" fontId="9" fillId="0" borderId="4">
      <alignment horizontal="left" vertical="top" wrapText="1"/>
    </xf>
    <xf numFmtId="0" fontId="9" fillId="0" borderId="4">
      <alignment horizontal="left" vertical="top" wrapText="1"/>
    </xf>
    <xf numFmtId="0" fontId="9" fillId="0" borderId="4">
      <alignment horizontal="left" vertical="top" wrapText="1"/>
    </xf>
    <xf numFmtId="0" fontId="9" fillId="0" borderId="4">
      <alignment horizontal="left" vertical="top" wrapText="1"/>
    </xf>
    <xf numFmtId="0" fontId="9" fillId="0" borderId="4">
      <alignment horizontal="left" vertical="top" wrapText="1"/>
    </xf>
    <xf numFmtId="0" fontId="1" fillId="4" borderId="1">
      <alignment horizontal="left" vertical="top" wrapText="1"/>
    </xf>
    <xf numFmtId="0" fontId="1" fillId="4" borderId="1">
      <alignment horizontal="left" vertical="top" wrapText="1"/>
    </xf>
    <xf numFmtId="0" fontId="4" fillId="26" borderId="4">
      <alignment horizontal="left" vertical="top" wrapText="1"/>
    </xf>
    <xf numFmtId="0" fontId="4" fillId="26" borderId="4">
      <alignment horizontal="left" vertical="top" wrapText="1"/>
    </xf>
    <xf numFmtId="0" fontId="4" fillId="26" borderId="4">
      <alignment horizontal="left" vertical="top" wrapText="1"/>
    </xf>
    <xf numFmtId="0" fontId="4" fillId="26" borderId="4">
      <alignment horizontal="left" vertical="top" wrapText="1"/>
    </xf>
    <xf numFmtId="0" fontId="4" fillId="26" borderId="4">
      <alignment horizontal="left" vertical="top" wrapText="1"/>
    </xf>
    <xf numFmtId="0" fontId="4" fillId="26" borderId="4">
      <alignment horizontal="left" vertical="top" wrapText="1"/>
    </xf>
    <xf numFmtId="0" fontId="4" fillId="26" borderId="4">
      <alignment horizontal="left" vertical="top" wrapText="1"/>
    </xf>
    <xf numFmtId="0" fontId="1" fillId="27" borderId="1">
      <alignment horizontal="left" vertical="top" wrapText="1"/>
    </xf>
    <xf numFmtId="0" fontId="1" fillId="27" borderId="1">
      <alignment horizontal="left" vertical="top" wrapText="1"/>
    </xf>
    <xf numFmtId="0" fontId="4" fillId="28" borderId="4">
      <alignment horizontal="left" vertical="top" wrapText="1"/>
    </xf>
    <xf numFmtId="0" fontId="4" fillId="28" borderId="4">
      <alignment horizontal="left" vertical="top" wrapText="1"/>
    </xf>
    <xf numFmtId="0" fontId="4" fillId="28" borderId="4">
      <alignment horizontal="left" vertical="top" wrapText="1"/>
    </xf>
    <xf numFmtId="0" fontId="4" fillId="28" borderId="4">
      <alignment horizontal="left" vertical="top" wrapText="1"/>
    </xf>
    <xf numFmtId="0" fontId="4" fillId="28" borderId="4">
      <alignment horizontal="left" vertical="top" wrapText="1"/>
    </xf>
    <xf numFmtId="0" fontId="4" fillId="28" borderId="4">
      <alignment horizontal="left" vertical="top" wrapText="1"/>
    </xf>
    <xf numFmtId="0" fontId="4" fillId="28" borderId="4">
      <alignment horizontal="center" vertical="center" wrapText="1"/>
    </xf>
    <xf numFmtId="0" fontId="1" fillId="29" borderId="1">
      <alignment horizontal="left" vertical="top" wrapText="1"/>
    </xf>
    <xf numFmtId="0" fontId="1" fillId="29" borderId="1">
      <alignment horizontal="left" vertical="top" wrapText="1"/>
    </xf>
    <xf numFmtId="0" fontId="4" fillId="30" borderId="4">
      <alignment horizontal="left" vertical="top" wrapText="1"/>
    </xf>
    <xf numFmtId="0" fontId="4" fillId="30" borderId="4">
      <alignment horizontal="left" vertical="top" wrapText="1"/>
    </xf>
    <xf numFmtId="0" fontId="4" fillId="30" borderId="4">
      <alignment horizontal="left" vertical="top" wrapText="1"/>
    </xf>
    <xf numFmtId="0" fontId="4" fillId="30" borderId="4">
      <alignment horizontal="left" vertical="top" wrapText="1"/>
    </xf>
    <xf numFmtId="0" fontId="4" fillId="30" borderId="4">
      <alignment horizontal="left" vertical="top" wrapText="1"/>
    </xf>
    <xf numFmtId="0" fontId="4" fillId="30" borderId="4">
      <alignment horizontal="left" vertical="top" wrapText="1"/>
    </xf>
    <xf numFmtId="0" fontId="4" fillId="30" borderId="4">
      <alignment horizontal="center" vertical="center" wrapText="1"/>
    </xf>
    <xf numFmtId="0" fontId="1" fillId="31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4" fillId="0" borderId="4">
      <alignment horizontal="left" vertical="top" wrapText="1"/>
    </xf>
    <xf numFmtId="0" fontId="4" fillId="0" borderId="4">
      <alignment horizontal="left" vertical="top" wrapText="1"/>
    </xf>
    <xf numFmtId="0" fontId="4" fillId="0" borderId="4">
      <alignment horizontal="left" vertical="top" wrapText="1"/>
    </xf>
    <xf numFmtId="0" fontId="4" fillId="0" borderId="4">
      <alignment horizontal="left" vertical="top" wrapText="1"/>
    </xf>
    <xf numFmtId="0" fontId="4" fillId="0" borderId="4">
      <alignment horizontal="left" vertical="top" wrapText="1"/>
    </xf>
    <xf numFmtId="0" fontId="4" fillId="0" borderId="4">
      <alignment horizontal="left" vertical="top" wrapText="1"/>
    </xf>
    <xf numFmtId="0" fontId="4" fillId="0" borderId="4">
      <alignment horizontal="left" vertical="top" wrapText="1"/>
    </xf>
    <xf numFmtId="0" fontId="1" fillId="31" borderId="1">
      <alignment horizontal="left" vertical="top" wrapText="1"/>
    </xf>
    <xf numFmtId="0" fontId="4" fillId="32" borderId="4">
      <alignment horizontal="left" vertical="top" wrapText="1"/>
    </xf>
    <xf numFmtId="0" fontId="4" fillId="32" borderId="4">
      <alignment horizontal="left" vertical="top" wrapText="1"/>
    </xf>
    <xf numFmtId="0" fontId="4" fillId="32" borderId="4">
      <alignment horizontal="left" vertical="top" wrapText="1"/>
    </xf>
    <xf numFmtId="0" fontId="4" fillId="32" borderId="4">
      <alignment horizontal="left" vertical="top" wrapText="1"/>
    </xf>
    <xf numFmtId="0" fontId="4" fillId="32" borderId="4">
      <alignment horizontal="left" vertical="top" wrapText="1"/>
    </xf>
    <xf numFmtId="0" fontId="4" fillId="32" borderId="4">
      <alignment horizontal="left" vertical="top" wrapText="1"/>
    </xf>
    <xf numFmtId="0" fontId="4" fillId="32" borderId="4">
      <alignment horizontal="left" vertical="top" wrapText="1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15" fillId="33" borderId="9" applyNumberFormat="0" applyAlignment="0" applyProtection="0"/>
    <xf numFmtId="0" fontId="15" fillId="33" borderId="9" applyNumberFormat="0" applyAlignment="0" applyProtection="0"/>
    <xf numFmtId="0" fontId="15" fillId="33" borderId="9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13" borderId="10" applyNumberFormat="0">
      <alignment horizontal="right" vertical="top"/>
    </xf>
    <xf numFmtId="0" fontId="1" fillId="4" borderId="10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1" fillId="4" borderId="10" applyNumberFormat="0">
      <alignment horizontal="right" vertical="top"/>
    </xf>
    <xf numFmtId="0" fontId="4" fillId="26" borderId="10" applyNumberFormat="0">
      <alignment horizontal="right" vertical="top"/>
    </xf>
    <xf numFmtId="0" fontId="4" fillId="26" borderId="10" applyNumberFormat="0">
      <alignment horizontal="right" vertical="top"/>
    </xf>
    <xf numFmtId="0" fontId="4" fillId="26" borderId="10" applyNumberFormat="0">
      <alignment horizontal="right" vertical="top"/>
    </xf>
    <xf numFmtId="0" fontId="4" fillId="26" borderId="10" applyNumberFormat="0">
      <alignment horizontal="right" vertical="top"/>
    </xf>
    <xf numFmtId="0" fontId="4" fillId="26" borderId="10" applyNumberFormat="0">
      <alignment horizontal="right" vertical="top"/>
    </xf>
    <xf numFmtId="0" fontId="4" fillId="26" borderId="10" applyNumberFormat="0">
      <alignment horizontal="right" vertical="top"/>
    </xf>
    <xf numFmtId="0" fontId="4" fillId="26" borderId="10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1" fillId="13" borderId="10" applyNumberFormat="0">
      <alignment horizontal="right" vertical="top"/>
    </xf>
    <xf numFmtId="0" fontId="4" fillId="25" borderId="10" applyNumberFormat="0">
      <alignment horizontal="right" vertical="top"/>
    </xf>
    <xf numFmtId="0" fontId="4" fillId="25" borderId="10" applyNumberFormat="0">
      <alignment horizontal="right" vertical="top"/>
    </xf>
    <xf numFmtId="0" fontId="4" fillId="25" borderId="10" applyNumberFormat="0">
      <alignment horizontal="right" vertical="top"/>
    </xf>
    <xf numFmtId="0" fontId="4" fillId="25" borderId="10" applyNumberFormat="0">
      <alignment horizontal="right" vertical="top"/>
    </xf>
    <xf numFmtId="0" fontId="4" fillId="25" borderId="10" applyNumberFormat="0">
      <alignment horizontal="right" vertical="top"/>
    </xf>
    <xf numFmtId="0" fontId="4" fillId="25" borderId="10" applyNumberFormat="0">
      <alignment horizontal="right" vertical="top"/>
    </xf>
    <xf numFmtId="0" fontId="4" fillId="25" borderId="10" applyNumberFormat="0">
      <alignment horizontal="right" vertical="top"/>
    </xf>
    <xf numFmtId="0" fontId="1" fillId="27" borderId="10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4" fillId="0" borderId="4" applyNumberFormat="0">
      <alignment horizontal="right" vertical="top"/>
    </xf>
    <xf numFmtId="0" fontId="1" fillId="27" borderId="10" applyNumberFormat="0">
      <alignment horizontal="right" vertical="top"/>
    </xf>
    <xf numFmtId="0" fontId="4" fillId="28" borderId="10" applyNumberFormat="0">
      <alignment horizontal="right" vertical="top"/>
    </xf>
    <xf numFmtId="0" fontId="4" fillId="28" borderId="10" applyNumberFormat="0">
      <alignment horizontal="right" vertical="top"/>
    </xf>
    <xf numFmtId="0" fontId="4" fillId="28" borderId="10" applyNumberFormat="0">
      <alignment horizontal="right" vertical="top"/>
    </xf>
    <xf numFmtId="0" fontId="4" fillId="28" borderId="10" applyNumberFormat="0">
      <alignment horizontal="right" vertical="top"/>
    </xf>
    <xf numFmtId="0" fontId="4" fillId="28" borderId="10" applyNumberFormat="0">
      <alignment horizontal="right" vertical="top"/>
    </xf>
    <xf numFmtId="0" fontId="4" fillId="28" borderId="10" applyNumberFormat="0">
      <alignment horizontal="right" vertical="top"/>
    </xf>
    <xf numFmtId="0" fontId="4" fillId="28" borderId="10" applyNumberFormat="0">
      <alignment horizontal="right" vertical="top"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0" fontId="4" fillId="35" borderId="11" applyNumberFormat="0" applyFont="0" applyAlignment="0" applyProtection="0"/>
    <xf numFmtId="49" fontId="1" fillId="0" borderId="1">
      <alignment horizontal="left" vertical="top" wrapText="1"/>
    </xf>
    <xf numFmtId="49" fontId="1" fillId="0" borderId="1">
      <alignment horizontal="left" vertical="top" wrapText="1"/>
    </xf>
    <xf numFmtId="49" fontId="22" fillId="0" borderId="4">
      <alignment horizontal="left" vertical="top" wrapText="1"/>
    </xf>
    <xf numFmtId="49" fontId="22" fillId="0" borderId="4">
      <alignment horizontal="left" vertical="top" wrapText="1"/>
    </xf>
    <xf numFmtId="49" fontId="22" fillId="0" borderId="4">
      <alignment horizontal="left" vertical="top" wrapText="1"/>
    </xf>
    <xf numFmtId="49" fontId="22" fillId="0" borderId="4">
      <alignment horizontal="left" vertical="top" wrapText="1"/>
    </xf>
    <xf numFmtId="49" fontId="22" fillId="0" borderId="4">
      <alignment horizontal="left" vertical="top" wrapText="1"/>
    </xf>
    <xf numFmtId="49" fontId="22" fillId="0" borderId="4">
      <alignment horizontal="left" vertical="top" wrapText="1"/>
    </xf>
    <xf numFmtId="49" fontId="22" fillId="0" borderId="4">
      <alignment horizontal="left" vertical="top" wrapText="1"/>
    </xf>
    <xf numFmtId="49" fontId="3" fillId="34" borderId="1">
      <alignment horizontal="left" vertical="top" wrapText="1"/>
    </xf>
    <xf numFmtId="49" fontId="6" fillId="2" borderId="4">
      <alignment horizontal="left" vertical="top" wrapText="1"/>
    </xf>
    <xf numFmtId="49" fontId="6" fillId="2" borderId="4">
      <alignment horizontal="left" vertical="top" wrapText="1"/>
    </xf>
    <xf numFmtId="49" fontId="6" fillId="2" borderId="4">
      <alignment horizontal="left" vertical="top" wrapText="1"/>
    </xf>
    <xf numFmtId="49" fontId="6" fillId="2" borderId="4">
      <alignment horizontal="left" vertical="top" wrapText="1"/>
    </xf>
    <xf numFmtId="49" fontId="6" fillId="2" borderId="4">
      <alignment horizontal="left" vertical="top" wrapText="1"/>
    </xf>
    <xf numFmtId="49" fontId="6" fillId="2" borderId="4">
      <alignment horizontal="left" vertical="top" wrapText="1"/>
    </xf>
    <xf numFmtId="49" fontId="6" fillId="2" borderId="4">
      <alignment horizontal="left" vertical="top" wrapText="1"/>
    </xf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4" fillId="0" borderId="4">
      <alignment horizontal="left" vertical="top" wrapText="1"/>
    </xf>
    <xf numFmtId="0" fontId="4" fillId="0" borderId="4">
      <alignment horizontal="left" vertical="top" wrapText="1"/>
    </xf>
    <xf numFmtId="0" fontId="4" fillId="0" borderId="4">
      <alignment horizontal="left" vertical="top" wrapText="1"/>
    </xf>
    <xf numFmtId="0" fontId="4" fillId="0" borderId="4">
      <alignment horizontal="left" vertical="top" wrapText="1"/>
    </xf>
    <xf numFmtId="0" fontId="4" fillId="0" borderId="4">
      <alignment horizontal="left" vertical="top" wrapText="1"/>
    </xf>
    <xf numFmtId="0" fontId="4" fillId="0" borderId="4">
      <alignment horizontal="left" vertical="top" wrapText="1"/>
    </xf>
    <xf numFmtId="0" fontId="4" fillId="0" borderId="4">
      <alignment horizontal="left" vertical="top" wrapText="1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4" fillId="32" borderId="4">
      <alignment horizontal="left" vertical="top" wrapText="1"/>
    </xf>
    <xf numFmtId="0" fontId="4" fillId="32" borderId="4">
      <alignment horizontal="left" vertical="top" wrapText="1"/>
    </xf>
    <xf numFmtId="0" fontId="4" fillId="32" borderId="4">
      <alignment horizontal="left" vertical="top" wrapText="1"/>
    </xf>
    <xf numFmtId="0" fontId="4" fillId="32" borderId="4">
      <alignment horizontal="left" vertical="top" wrapText="1"/>
    </xf>
    <xf numFmtId="0" fontId="4" fillId="32" borderId="4">
      <alignment horizontal="left" vertical="top" wrapText="1"/>
    </xf>
    <xf numFmtId="0" fontId="4" fillId="32" borderId="4">
      <alignment horizontal="left" vertical="top" wrapText="1"/>
    </xf>
    <xf numFmtId="0" fontId="4" fillId="32" borderId="4">
      <alignment horizontal="left" vertical="top" wrapText="1"/>
    </xf>
    <xf numFmtId="0" fontId="4" fillId="32" borderId="4">
      <alignment horizontal="left" vertical="top" wrapText="1"/>
    </xf>
  </cellStyleXfs>
  <cellXfs count="41">
    <xf numFmtId="0" fontId="0" fillId="0" borderId="0" xfId="0"/>
    <xf numFmtId="0" fontId="29" fillId="0" borderId="0" xfId="0" applyFont="1"/>
    <xf numFmtId="0" fontId="28" fillId="36" borderId="4" xfId="1" applyFont="1" applyFill="1" applyBorder="1" applyAlignment="1" applyProtection="1">
      <alignment horizontal="center" vertical="center" wrapText="1"/>
    </xf>
    <xf numFmtId="165" fontId="27" fillId="36" borderId="4" xfId="232" applyNumberFormat="1" applyFont="1" applyFill="1" applyBorder="1" applyAlignment="1" applyProtection="1">
      <alignment horizontal="center" vertical="top"/>
      <protection hidden="1"/>
    </xf>
    <xf numFmtId="165" fontId="27" fillId="36" borderId="4" xfId="232" applyNumberFormat="1" applyFont="1" applyFill="1" applyBorder="1" applyAlignment="1" applyProtection="1">
      <alignment horizontal="left" vertical="top" wrapText="1"/>
      <protection hidden="1"/>
    </xf>
    <xf numFmtId="166" fontId="29" fillId="0" borderId="4" xfId="0" applyNumberFormat="1" applyFont="1" applyBorder="1" applyAlignment="1">
      <alignment horizontal="center" vertical="top"/>
    </xf>
    <xf numFmtId="0" fontId="27" fillId="36" borderId="1" xfId="5" applyNumberFormat="1" applyFont="1" applyFill="1" applyAlignment="1">
      <alignment horizontal="center" vertical="top" wrapText="1"/>
    </xf>
    <xf numFmtId="0" fontId="26" fillId="0" borderId="0" xfId="1" applyFont="1" applyAlignment="1" applyProtection="1">
      <alignment vertical="center"/>
    </xf>
    <xf numFmtId="0" fontId="26" fillId="0" borderId="0" xfId="0" applyFont="1"/>
    <xf numFmtId="0" fontId="30" fillId="0" borderId="0" xfId="0" applyFont="1"/>
    <xf numFmtId="0" fontId="31" fillId="0" borderId="0" xfId="0" applyFont="1"/>
    <xf numFmtId="0" fontId="31" fillId="0" borderId="0" xfId="0" applyFont="1" applyAlignment="1">
      <alignment vertical="top"/>
    </xf>
    <xf numFmtId="0" fontId="32" fillId="0" borderId="18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0" fontId="33" fillId="0" borderId="4" xfId="0" applyFont="1" applyBorder="1" applyAlignment="1">
      <alignment horizontal="center" vertical="top" wrapText="1"/>
    </xf>
    <xf numFmtId="0" fontId="33" fillId="0" borderId="15" xfId="0" applyFont="1" applyBorder="1" applyAlignment="1">
      <alignment horizontal="center" vertical="top" wrapText="1"/>
    </xf>
    <xf numFmtId="0" fontId="32" fillId="0" borderId="4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top" wrapText="1"/>
    </xf>
    <xf numFmtId="165" fontId="32" fillId="0" borderId="4" xfId="232" applyNumberFormat="1" applyFont="1" applyFill="1" applyBorder="1" applyAlignment="1" applyProtection="1">
      <alignment horizontal="center" vertical="top"/>
      <protection hidden="1"/>
    </xf>
    <xf numFmtId="165" fontId="32" fillId="0" borderId="4" xfId="232" applyNumberFormat="1" applyFont="1" applyFill="1" applyBorder="1" applyAlignment="1" applyProtection="1">
      <alignment horizontal="left" vertical="top" wrapText="1"/>
      <protection hidden="1"/>
    </xf>
    <xf numFmtId="1" fontId="32" fillId="0" borderId="4" xfId="232" applyNumberFormat="1" applyFont="1" applyFill="1" applyBorder="1" applyAlignment="1" applyProtection="1">
      <alignment horizontal="center" vertical="top" wrapText="1"/>
      <protection hidden="1"/>
    </xf>
    <xf numFmtId="169" fontId="32" fillId="0" borderId="4" xfId="0" applyNumberFormat="1" applyFont="1" applyFill="1" applyBorder="1" applyAlignment="1">
      <alignment horizontal="center" vertical="top"/>
    </xf>
    <xf numFmtId="166" fontId="32" fillId="0" borderId="4" xfId="0" applyNumberFormat="1" applyFont="1" applyFill="1" applyBorder="1" applyAlignment="1">
      <alignment horizontal="center" vertical="top" wrapText="1"/>
    </xf>
    <xf numFmtId="169" fontId="33" fillId="0" borderId="4" xfId="0" applyNumberFormat="1" applyFont="1" applyFill="1" applyBorder="1" applyAlignment="1">
      <alignment vertical="top"/>
    </xf>
    <xf numFmtId="169" fontId="33" fillId="0" borderId="4" xfId="0" applyNumberFormat="1" applyFont="1" applyFill="1" applyBorder="1" applyAlignment="1">
      <alignment horizontal="center" vertical="top"/>
    </xf>
    <xf numFmtId="169" fontId="33" fillId="0" borderId="4" xfId="0" applyNumberFormat="1" applyFont="1" applyFill="1" applyBorder="1" applyAlignment="1">
      <alignment horizontal="center" vertical="top" wrapText="1"/>
    </xf>
    <xf numFmtId="166" fontId="33" fillId="0" borderId="4" xfId="0" applyNumberFormat="1" applyFont="1" applyFill="1" applyBorder="1" applyAlignment="1">
      <alignment horizontal="center" vertical="top"/>
    </xf>
    <xf numFmtId="170" fontId="32" fillId="0" borderId="4" xfId="0" applyNumberFormat="1" applyFont="1" applyFill="1" applyBorder="1" applyAlignment="1">
      <alignment vertical="top"/>
    </xf>
    <xf numFmtId="170" fontId="32" fillId="0" borderId="4" xfId="0" applyNumberFormat="1" applyFont="1" applyFill="1" applyBorder="1" applyAlignment="1">
      <alignment horizontal="center" vertical="top" wrapText="1"/>
    </xf>
    <xf numFmtId="169" fontId="32" fillId="0" borderId="4" xfId="0" applyNumberFormat="1" applyFont="1" applyFill="1" applyBorder="1" applyAlignment="1">
      <alignment horizontal="center" vertical="top" wrapText="1"/>
    </xf>
    <xf numFmtId="0" fontId="31" fillId="0" borderId="0" xfId="0" applyFont="1" applyFill="1"/>
    <xf numFmtId="166" fontId="32" fillId="0" borderId="4" xfId="0" applyNumberFormat="1" applyFont="1" applyFill="1" applyBorder="1" applyAlignment="1">
      <alignment horizontal="center" vertical="top"/>
    </xf>
    <xf numFmtId="0" fontId="33" fillId="0" borderId="15" xfId="0" applyFont="1" applyBorder="1" applyAlignment="1">
      <alignment horizontal="center" vertical="top" wrapText="1"/>
    </xf>
    <xf numFmtId="0" fontId="33" fillId="0" borderId="17" xfId="0" applyFont="1" applyBorder="1" applyAlignment="1">
      <alignment horizontal="center" vertical="top" wrapText="1"/>
    </xf>
    <xf numFmtId="0" fontId="33" fillId="0" borderId="16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33" fillId="0" borderId="4" xfId="0" applyFont="1" applyBorder="1" applyAlignment="1">
      <alignment horizontal="center" vertical="top"/>
    </xf>
    <xf numFmtId="0" fontId="33" fillId="0" borderId="4" xfId="0" applyFont="1" applyBorder="1" applyAlignment="1">
      <alignment horizontal="center" vertical="top" wrapText="1"/>
    </xf>
    <xf numFmtId="0" fontId="32" fillId="0" borderId="4" xfId="0" applyFont="1" applyBorder="1" applyAlignment="1">
      <alignment horizontal="center" vertical="top" wrapText="1"/>
    </xf>
    <xf numFmtId="0" fontId="32" fillId="0" borderId="17" xfId="0" applyFont="1" applyBorder="1" applyAlignment="1">
      <alignment horizontal="center" vertical="top" wrapText="1"/>
    </xf>
  </cellXfs>
  <cellStyles count="383">
    <cellStyle name="20% - Акцент1 2" xfId="6"/>
    <cellStyle name="20% - Акцент1 3" xfId="7"/>
    <cellStyle name="20% - Акцент1 4" xfId="8"/>
    <cellStyle name="20% - Акцент2 2" xfId="9"/>
    <cellStyle name="20% - Акцент2 3" xfId="10"/>
    <cellStyle name="20% - Акцент2 4" xfId="11"/>
    <cellStyle name="20% - Акцент3 2" xfId="12"/>
    <cellStyle name="20% - Акцент3 3" xfId="13"/>
    <cellStyle name="20% - Акцент3 4" xfId="14"/>
    <cellStyle name="20% - Акцент4 2" xfId="15"/>
    <cellStyle name="20% - Акцент4 3" xfId="16"/>
    <cellStyle name="20% - Акцент4 4" xfId="17"/>
    <cellStyle name="20% - Акцент5 2" xfId="18"/>
    <cellStyle name="20% - Акцент5 3" xfId="19"/>
    <cellStyle name="20% - Акцент5 4" xfId="20"/>
    <cellStyle name="20% - Акцент6 2" xfId="21"/>
    <cellStyle name="20% - Акцент6 3" xfId="22"/>
    <cellStyle name="20% - Акцент6 4" xfId="23"/>
    <cellStyle name="40% - Акцент1 2" xfId="24"/>
    <cellStyle name="40% - Акцент1 3" xfId="25"/>
    <cellStyle name="40% - Акцент1 4" xfId="26"/>
    <cellStyle name="40% - Акцент2 2" xfId="27"/>
    <cellStyle name="40% - Акцент2 3" xfId="28"/>
    <cellStyle name="40% - Акцент2 4" xfId="29"/>
    <cellStyle name="40% - Акцент3 2" xfId="30"/>
    <cellStyle name="40% - Акцент3 3" xfId="31"/>
    <cellStyle name="40% - Акцент3 4" xfId="32"/>
    <cellStyle name="40% - Акцент4 2" xfId="33"/>
    <cellStyle name="40% - Акцент4 3" xfId="34"/>
    <cellStyle name="40% - Акцент4 4" xfId="35"/>
    <cellStyle name="40% - Акцент5 2" xfId="36"/>
    <cellStyle name="40% - Акцент5 3" xfId="37"/>
    <cellStyle name="40% - Акцент5 4" xfId="38"/>
    <cellStyle name="40% - Акцент6 2" xfId="39"/>
    <cellStyle name="40% - Акцент6 3" xfId="40"/>
    <cellStyle name="40% - Акцент6 4" xfId="41"/>
    <cellStyle name="60% - Акцент1 2" xfId="42"/>
    <cellStyle name="60% - Акцент1 3" xfId="43"/>
    <cellStyle name="60% - Акцент1 4" xfId="44"/>
    <cellStyle name="60% - Акцент2 2" xfId="45"/>
    <cellStyle name="60% - Акцент2 3" xfId="46"/>
    <cellStyle name="60% - Акцент2 4" xfId="47"/>
    <cellStyle name="60% - Акцент3 2" xfId="48"/>
    <cellStyle name="60% - Акцент3 3" xfId="49"/>
    <cellStyle name="60% - Акцент3 4" xfId="50"/>
    <cellStyle name="60% - Акцент4 2" xfId="51"/>
    <cellStyle name="60% - Акцент4 3" xfId="52"/>
    <cellStyle name="60% - Акцент4 4" xfId="53"/>
    <cellStyle name="60% - Акцент5 2" xfId="54"/>
    <cellStyle name="60% - Акцент5 3" xfId="55"/>
    <cellStyle name="60% - Акцент5 4" xfId="56"/>
    <cellStyle name="60% - Акцент6 2" xfId="57"/>
    <cellStyle name="60% - Акцент6 3" xfId="58"/>
    <cellStyle name="60% - Акцент6 4" xfId="59"/>
    <cellStyle name="Акцент1 2" xfId="60"/>
    <cellStyle name="Акцент1 3" xfId="61"/>
    <cellStyle name="Акцент1 4" xfId="62"/>
    <cellStyle name="Акцент2 2" xfId="63"/>
    <cellStyle name="Акцент2 3" xfId="64"/>
    <cellStyle name="Акцент2 4" xfId="65"/>
    <cellStyle name="Акцент3 2" xfId="66"/>
    <cellStyle name="Акцент3 3" xfId="67"/>
    <cellStyle name="Акцент3 4" xfId="68"/>
    <cellStyle name="Акцент4 2" xfId="69"/>
    <cellStyle name="Акцент4 3" xfId="70"/>
    <cellStyle name="Акцент4 4" xfId="71"/>
    <cellStyle name="Акцент5 2" xfId="72"/>
    <cellStyle name="Акцент5 3" xfId="73"/>
    <cellStyle name="Акцент5 4" xfId="74"/>
    <cellStyle name="Акцент6 2" xfId="75"/>
    <cellStyle name="Акцент6 3" xfId="76"/>
    <cellStyle name="Акцент6 4" xfId="77"/>
    <cellStyle name="Ввод  2" xfId="78"/>
    <cellStyle name="Ввод  3" xfId="79"/>
    <cellStyle name="Ввод  4" xfId="80"/>
    <cellStyle name="Вывод 2" xfId="81"/>
    <cellStyle name="Вывод 3" xfId="82"/>
    <cellStyle name="Вывод 4" xfId="83"/>
    <cellStyle name="Вычисление 2" xfId="84"/>
    <cellStyle name="Вычисление 3" xfId="85"/>
    <cellStyle name="Вычисление 4" xfId="86"/>
    <cellStyle name="Данные (редактируемые)" xfId="5"/>
    <cellStyle name="Данные (редактируемые) 10" xfId="87"/>
    <cellStyle name="Данные (редактируемые) 2" xfId="88"/>
    <cellStyle name="Данные (редактируемые) 3" xfId="89"/>
    <cellStyle name="Данные (редактируемые) 4" xfId="90"/>
    <cellStyle name="Данные (редактируемые) 5" xfId="91"/>
    <cellStyle name="Данные (редактируемые) 6" xfId="92"/>
    <cellStyle name="Данные (редактируемые) 7" xfId="93"/>
    <cellStyle name="Данные (редактируемые) 8" xfId="94"/>
    <cellStyle name="Данные (редактируемые) 9" xfId="95"/>
    <cellStyle name="Данные (редактируемые)_1. Качество бюдж.план-я" xfId="96"/>
    <cellStyle name="Данные (только для чтения)" xfId="4"/>
    <cellStyle name="Данные (только для чтения) 10" xfId="97"/>
    <cellStyle name="Данные (только для чтения) 2" xfId="98"/>
    <cellStyle name="Данные (только для чтения) 3" xfId="99"/>
    <cellStyle name="Данные (только для чтения) 4" xfId="100"/>
    <cellStyle name="Данные (только для чтения) 5" xfId="101"/>
    <cellStyle name="Данные (только для чтения) 6" xfId="102"/>
    <cellStyle name="Данные (только для чтения) 7" xfId="103"/>
    <cellStyle name="Данные (только для чтения) 8" xfId="104"/>
    <cellStyle name="Данные (только для чтения) 9" xfId="105"/>
    <cellStyle name="Данные (только для чтения)_1. Качество бюдж.план-я" xfId="106"/>
    <cellStyle name="Данные для удаления" xfId="107"/>
    <cellStyle name="Данные для удаления 2" xfId="108"/>
    <cellStyle name="Данные для удаления 3" xfId="109"/>
    <cellStyle name="Данные для удаления 4" xfId="110"/>
    <cellStyle name="Данные для удаления 5" xfId="111"/>
    <cellStyle name="Данные для удаления 6" xfId="112"/>
    <cellStyle name="Данные для удаления 7" xfId="113"/>
    <cellStyle name="Данные для удаления 8" xfId="114"/>
    <cellStyle name="Данные для удаления_1. Качество бюдж.план-я" xfId="115"/>
    <cellStyle name="Заголовки полей" xfId="116"/>
    <cellStyle name="Заголовки полей [печать]" xfId="117"/>
    <cellStyle name="Заголовки полей [печать] 2" xfId="118"/>
    <cellStyle name="Заголовки полей [печать] 3" xfId="119"/>
    <cellStyle name="Заголовки полей [печать] 4" xfId="120"/>
    <cellStyle name="Заголовки полей [печать] 5" xfId="121"/>
    <cellStyle name="Заголовки полей [печать] 6" xfId="122"/>
    <cellStyle name="Заголовки полей [печать] 7" xfId="123"/>
    <cellStyle name="Заголовки полей [печать] 8" xfId="124"/>
    <cellStyle name="Заголовки полей [печать]_1. Качество бюдж.план-я" xfId="125"/>
    <cellStyle name="Заголовки полей 2" xfId="126"/>
    <cellStyle name="Заголовки полей 3" xfId="127"/>
    <cellStyle name="Заголовки полей 4" xfId="128"/>
    <cellStyle name="Заголовки полей 5" xfId="129"/>
    <cellStyle name="Заголовки полей 6" xfId="130"/>
    <cellStyle name="Заголовки полей 7" xfId="131"/>
    <cellStyle name="Заголовки полей 8" xfId="132"/>
    <cellStyle name="Заголовки полей_1. Качество бюдж.план-я" xfId="133"/>
    <cellStyle name="Заголовок 1 2" xfId="134"/>
    <cellStyle name="Заголовок 1 3" xfId="135"/>
    <cellStyle name="Заголовок 1 4" xfId="136"/>
    <cellStyle name="Заголовок 2 2" xfId="137"/>
    <cellStyle name="Заголовок 2 3" xfId="138"/>
    <cellStyle name="Заголовок 2 4" xfId="139"/>
    <cellStyle name="Заголовок 3 2" xfId="140"/>
    <cellStyle name="Заголовок 3 3" xfId="141"/>
    <cellStyle name="Заголовок 3 4" xfId="142"/>
    <cellStyle name="Заголовок 4 2" xfId="143"/>
    <cellStyle name="Заголовок 4 3" xfId="144"/>
    <cellStyle name="Заголовок 4 4" xfId="145"/>
    <cellStyle name="Заголовок меры" xfId="146"/>
    <cellStyle name="Заголовок меры 2" xfId="147"/>
    <cellStyle name="Заголовок меры 3" xfId="148"/>
    <cellStyle name="Заголовок меры 4" xfId="149"/>
    <cellStyle name="Заголовок меры 5" xfId="150"/>
    <cellStyle name="Заголовок меры 6" xfId="151"/>
    <cellStyle name="Заголовок меры 7" xfId="152"/>
    <cellStyle name="Заголовок меры 8" xfId="153"/>
    <cellStyle name="Заголовок меры_1. Качество бюдж.план-я" xfId="154"/>
    <cellStyle name="Заголовок показателя [печать]" xfId="155"/>
    <cellStyle name="Заголовок показателя [печать] 2" xfId="156"/>
    <cellStyle name="Заголовок показателя [печать] 3" xfId="157"/>
    <cellStyle name="Заголовок показателя [печать] 4" xfId="158"/>
    <cellStyle name="Заголовок показателя [печать] 5" xfId="159"/>
    <cellStyle name="Заголовок показателя [печать] 6" xfId="160"/>
    <cellStyle name="Заголовок показателя [печать] 7" xfId="161"/>
    <cellStyle name="Заголовок показателя [печать] 8" xfId="162"/>
    <cellStyle name="Заголовок показателя [печать]_1. Качество бюдж.план-я" xfId="163"/>
    <cellStyle name="Заголовок показателя константы" xfId="164"/>
    <cellStyle name="Заголовок показателя константы 2" xfId="165"/>
    <cellStyle name="Заголовок показателя константы 3" xfId="166"/>
    <cellStyle name="Заголовок показателя константы 4" xfId="167"/>
    <cellStyle name="Заголовок показателя константы 5" xfId="168"/>
    <cellStyle name="Заголовок показателя константы 6" xfId="169"/>
    <cellStyle name="Заголовок показателя константы 7" xfId="170"/>
    <cellStyle name="Заголовок показателя константы 8" xfId="171"/>
    <cellStyle name="Заголовок показателя константы_1. Качество бюдж.план-я" xfId="172"/>
    <cellStyle name="Заголовок результата расчета" xfId="173"/>
    <cellStyle name="Заголовок результата расчета 2" xfId="174"/>
    <cellStyle name="Заголовок результата расчета 3" xfId="175"/>
    <cellStyle name="Заголовок результата расчета 4" xfId="176"/>
    <cellStyle name="Заголовок результата расчета 5" xfId="177"/>
    <cellStyle name="Заголовок результата расчета 6" xfId="178"/>
    <cellStyle name="Заголовок результата расчета 7" xfId="179"/>
    <cellStyle name="Заголовок результата расчета 8" xfId="180"/>
    <cellStyle name="Заголовок результата расчета_1. Качество бюдж.план-я" xfId="181"/>
    <cellStyle name="Заголовок свободного показателя" xfId="182"/>
    <cellStyle name="Заголовок свободного показателя 2" xfId="183"/>
    <cellStyle name="Заголовок свободного показателя 3" xfId="184"/>
    <cellStyle name="Заголовок свободного показателя 4" xfId="185"/>
    <cellStyle name="Заголовок свободного показателя 5" xfId="186"/>
    <cellStyle name="Заголовок свободного показателя 6" xfId="187"/>
    <cellStyle name="Заголовок свободного показателя 7" xfId="188"/>
    <cellStyle name="Заголовок свободного показателя 8" xfId="189"/>
    <cellStyle name="Заголовок свободного показателя_1. Качество бюдж.план-я" xfId="190"/>
    <cellStyle name="Значение фильтра" xfId="191"/>
    <cellStyle name="Значение фильтра [печать]" xfId="192"/>
    <cellStyle name="Значение фильтра [печать] 2" xfId="193"/>
    <cellStyle name="Значение фильтра [печать] 3" xfId="194"/>
    <cellStyle name="Значение фильтра [печать] 4" xfId="195"/>
    <cellStyle name="Значение фильтра [печать] 5" xfId="196"/>
    <cellStyle name="Значение фильтра [печать] 6" xfId="197"/>
    <cellStyle name="Значение фильтра [печать] 7" xfId="198"/>
    <cellStyle name="Значение фильтра [печать] 8" xfId="199"/>
    <cellStyle name="Значение фильтра [печать]_1. Качество бюдж.план-я" xfId="200"/>
    <cellStyle name="Значение фильтра 2" xfId="201"/>
    <cellStyle name="Значение фильтра 3" xfId="202"/>
    <cellStyle name="Значение фильтра 4" xfId="203"/>
    <cellStyle name="Значение фильтра 5" xfId="204"/>
    <cellStyle name="Значение фильтра 6" xfId="205"/>
    <cellStyle name="Значение фильтра 7" xfId="206"/>
    <cellStyle name="Значение фильтра 8" xfId="207"/>
    <cellStyle name="Значение фильтра_1. Качество бюдж.план-я" xfId="208"/>
    <cellStyle name="Информация о задаче" xfId="209"/>
    <cellStyle name="Информация о задаче 2" xfId="210"/>
    <cellStyle name="Информация о задаче 3" xfId="211"/>
    <cellStyle name="Информация о задаче 4" xfId="212"/>
    <cellStyle name="Информация о задаче 5" xfId="213"/>
    <cellStyle name="Информация о задаче 6" xfId="214"/>
    <cellStyle name="Информация о задаче 7" xfId="215"/>
    <cellStyle name="Информация о задаче 8" xfId="216"/>
    <cellStyle name="Информация о задаче_1. Качество бюдж.план-я" xfId="217"/>
    <cellStyle name="Итог 2" xfId="218"/>
    <cellStyle name="Итог 3" xfId="219"/>
    <cellStyle name="Итог 4" xfId="220"/>
    <cellStyle name="Контрольная ячейка 2" xfId="221"/>
    <cellStyle name="Контрольная ячейка 3" xfId="222"/>
    <cellStyle name="Контрольная ячейка 4" xfId="223"/>
    <cellStyle name="Название 2" xfId="224"/>
    <cellStyle name="Название 3" xfId="225"/>
    <cellStyle name="Название 4" xfId="226"/>
    <cellStyle name="Нейтральный 2" xfId="227"/>
    <cellStyle name="Нейтральный 3" xfId="228"/>
    <cellStyle name="Нейтральный 4" xfId="229"/>
    <cellStyle name="Обычный" xfId="0" builtinId="0"/>
    <cellStyle name="Обычный 10" xfId="230"/>
    <cellStyle name="Обычный 16" xfId="231"/>
    <cellStyle name="Обычный 2" xfId="1"/>
    <cellStyle name="Обычный 2 10" xfId="232"/>
    <cellStyle name="Обычный 2 11" xfId="233"/>
    <cellStyle name="Обычный 2 12" xfId="234"/>
    <cellStyle name="Обычный 2 13" xfId="235"/>
    <cellStyle name="Обычный 2 14" xfId="236"/>
    <cellStyle name="Обычный 2 15" xfId="237"/>
    <cellStyle name="Обычный 2 16" xfId="238"/>
    <cellStyle name="Обычный 2 17" xfId="239"/>
    <cellStyle name="Обычный 2 18" xfId="240"/>
    <cellStyle name="Обычный 2 19" xfId="241"/>
    <cellStyle name="Обычный 2 2" xfId="242"/>
    <cellStyle name="Обычный 2 20" xfId="243"/>
    <cellStyle name="Обычный 2 21" xfId="244"/>
    <cellStyle name="Обычный 2 28" xfId="245"/>
    <cellStyle name="Обычный 2 3" xfId="246"/>
    <cellStyle name="Обычный 2 4" xfId="247"/>
    <cellStyle name="Обычный 2 5" xfId="248"/>
    <cellStyle name="Обычный 2 6" xfId="249"/>
    <cellStyle name="Обычный 2 7" xfId="250"/>
    <cellStyle name="Обычный 2 8" xfId="251"/>
    <cellStyle name="Обычный 2 9" xfId="252"/>
    <cellStyle name="Обычный 3" xfId="253"/>
    <cellStyle name="Обычный 3 2" xfId="254"/>
    <cellStyle name="Обычный 3 3" xfId="255"/>
    <cellStyle name="Обычный 3 4" xfId="256"/>
    <cellStyle name="Обычный 3 5" xfId="257"/>
    <cellStyle name="Обычный 3 6" xfId="258"/>
    <cellStyle name="Обычный 3 7" xfId="259"/>
    <cellStyle name="Обычный 3 8" xfId="260"/>
    <cellStyle name="Обычный 4" xfId="261"/>
    <cellStyle name="Обычный 4 2" xfId="262"/>
    <cellStyle name="Обычный 4 3" xfId="263"/>
    <cellStyle name="Обычный 4 4" xfId="264"/>
    <cellStyle name="Обычный 4 5" xfId="265"/>
    <cellStyle name="Обычный 5" xfId="266"/>
    <cellStyle name="Обычный 5 2" xfId="267"/>
    <cellStyle name="Обычный 5 3" xfId="268"/>
    <cellStyle name="Обычный 5 4" xfId="269"/>
    <cellStyle name="Обычный 5 5" xfId="270"/>
    <cellStyle name="Обычный 6" xfId="271"/>
    <cellStyle name="Обычный 7" xfId="272"/>
    <cellStyle name="Обычный 8" xfId="273"/>
    <cellStyle name="Обычный 9" xfId="274"/>
    <cellStyle name="Отдельная ячейка" xfId="275"/>
    <cellStyle name="Отдельная ячейка - константа" xfId="276"/>
    <cellStyle name="Отдельная ячейка - константа [печать]" xfId="277"/>
    <cellStyle name="Отдельная ячейка - константа [печать] 2" xfId="278"/>
    <cellStyle name="Отдельная ячейка - константа [печать] 3" xfId="279"/>
    <cellStyle name="Отдельная ячейка - константа [печать] 4" xfId="280"/>
    <cellStyle name="Отдельная ячейка - константа [печать] 5" xfId="281"/>
    <cellStyle name="Отдельная ячейка - константа [печать] 6" xfId="282"/>
    <cellStyle name="Отдельная ячейка - константа [печать] 7" xfId="283"/>
    <cellStyle name="Отдельная ячейка - константа [печать] 8" xfId="284"/>
    <cellStyle name="Отдельная ячейка - константа [печать]_1. Качество бюдж.план-я" xfId="285"/>
    <cellStyle name="Отдельная ячейка - константа 2" xfId="286"/>
    <cellStyle name="Отдельная ячейка - константа 3" xfId="287"/>
    <cellStyle name="Отдельная ячейка - константа 4" xfId="288"/>
    <cellStyle name="Отдельная ячейка - константа 5" xfId="289"/>
    <cellStyle name="Отдельная ячейка - константа 6" xfId="290"/>
    <cellStyle name="Отдельная ячейка - константа 7" xfId="291"/>
    <cellStyle name="Отдельная ячейка - константа 8" xfId="292"/>
    <cellStyle name="Отдельная ячейка - константа_1. Качество бюдж.план-я" xfId="293"/>
    <cellStyle name="Отдельная ячейка [печать]" xfId="294"/>
    <cellStyle name="Отдельная ячейка [печать] 2" xfId="295"/>
    <cellStyle name="Отдельная ячейка [печать] 3" xfId="296"/>
    <cellStyle name="Отдельная ячейка [печать] 4" xfId="297"/>
    <cellStyle name="Отдельная ячейка [печать] 5" xfId="298"/>
    <cellStyle name="Отдельная ячейка [печать] 6" xfId="299"/>
    <cellStyle name="Отдельная ячейка [печать] 7" xfId="300"/>
    <cellStyle name="Отдельная ячейка [печать] 8" xfId="301"/>
    <cellStyle name="Отдельная ячейка [печать]_1. Качество бюдж.план-я" xfId="302"/>
    <cellStyle name="Отдельная ячейка 2" xfId="303"/>
    <cellStyle name="Отдельная ячейка 3" xfId="304"/>
    <cellStyle name="Отдельная ячейка 4" xfId="305"/>
    <cellStyle name="Отдельная ячейка 5" xfId="306"/>
    <cellStyle name="Отдельная ячейка 6" xfId="307"/>
    <cellStyle name="Отдельная ячейка 7" xfId="308"/>
    <cellStyle name="Отдельная ячейка 8" xfId="309"/>
    <cellStyle name="Отдельная ячейка_1. Качество бюдж.план-я" xfId="310"/>
    <cellStyle name="Отдельная ячейка-результат" xfId="311"/>
    <cellStyle name="Отдельная ячейка-результат [печать]" xfId="312"/>
    <cellStyle name="Отдельная ячейка-результат [печать] 2" xfId="313"/>
    <cellStyle name="Отдельная ячейка-результат [печать] 3" xfId="314"/>
    <cellStyle name="Отдельная ячейка-результат [печать] 4" xfId="315"/>
    <cellStyle name="Отдельная ячейка-результат [печать] 5" xfId="316"/>
    <cellStyle name="Отдельная ячейка-результат [печать] 6" xfId="317"/>
    <cellStyle name="Отдельная ячейка-результат [печать] 7" xfId="318"/>
    <cellStyle name="Отдельная ячейка-результат [печать] 8" xfId="319"/>
    <cellStyle name="Отдельная ячейка-результат [печать]_1. Качество бюдж.план-я" xfId="320"/>
    <cellStyle name="Отдельная ячейка-результат 2" xfId="321"/>
    <cellStyle name="Отдельная ячейка-результат 3" xfId="322"/>
    <cellStyle name="Отдельная ячейка-результат 4" xfId="323"/>
    <cellStyle name="Отдельная ячейка-результат 5" xfId="324"/>
    <cellStyle name="Отдельная ячейка-результат 6" xfId="325"/>
    <cellStyle name="Отдельная ячейка-результат 7" xfId="326"/>
    <cellStyle name="Отдельная ячейка-результат 8" xfId="327"/>
    <cellStyle name="Отдельная ячейка-результат_1. Качество бюдж.план-я" xfId="328"/>
    <cellStyle name="Плохой 2" xfId="329"/>
    <cellStyle name="Плохой 3" xfId="330"/>
    <cellStyle name="Плохой 4" xfId="331"/>
    <cellStyle name="Пояснение 2" xfId="332"/>
    <cellStyle name="Пояснение 3" xfId="333"/>
    <cellStyle name="Пояснение 4" xfId="334"/>
    <cellStyle name="Примечание 2" xfId="335"/>
    <cellStyle name="Примечание 3" xfId="336"/>
    <cellStyle name="Примечание 4" xfId="337"/>
    <cellStyle name="Свойства элементов измерения" xfId="2"/>
    <cellStyle name="Свойства элементов измерения [печать]" xfId="338"/>
    <cellStyle name="Свойства элементов измерения [печать] 2" xfId="339"/>
    <cellStyle name="Свойства элементов измерения [печать] 3" xfId="340"/>
    <cellStyle name="Свойства элементов измерения [печать] 4" xfId="341"/>
    <cellStyle name="Свойства элементов измерения [печать] 5" xfId="342"/>
    <cellStyle name="Свойства элементов измерения [печать] 6" xfId="343"/>
    <cellStyle name="Свойства элементов измерения [печать] 7" xfId="344"/>
    <cellStyle name="Свойства элементов измерения [печать] 8" xfId="345"/>
    <cellStyle name="Свойства элементов измерения [печать]_1. Качество бюдж.план-я" xfId="346"/>
    <cellStyle name="Свойства элементов измерения 2" xfId="347"/>
    <cellStyle name="Свойства элементов измерения 3" xfId="348"/>
    <cellStyle name="Свойства элементов измерения 4" xfId="349"/>
    <cellStyle name="Свойства элементов измерения 5" xfId="350"/>
    <cellStyle name="Свойства элементов измерения 6" xfId="351"/>
    <cellStyle name="Свойства элементов измерения 7" xfId="352"/>
    <cellStyle name="Свойства элементов измерения 8" xfId="353"/>
    <cellStyle name="Свойства элементов измерения_1. Качество бюдж.план-я" xfId="354"/>
    <cellStyle name="Связанная ячейка 2" xfId="355"/>
    <cellStyle name="Связанная ячейка 3" xfId="356"/>
    <cellStyle name="Связанная ячейка 4" xfId="357"/>
    <cellStyle name="Текст предупреждения 2" xfId="358"/>
    <cellStyle name="Текст предупреждения 3" xfId="359"/>
    <cellStyle name="Текст предупреждения 4" xfId="360"/>
    <cellStyle name="Хороший 2" xfId="361"/>
    <cellStyle name="Хороший 3" xfId="362"/>
    <cellStyle name="Хороший 4" xfId="363"/>
    <cellStyle name="Элементы осей" xfId="3"/>
    <cellStyle name="Элементы осей [печать]" xfId="364"/>
    <cellStyle name="Элементы осей [печать] 2" xfId="365"/>
    <cellStyle name="Элементы осей [печать] 3" xfId="366"/>
    <cellStyle name="Элементы осей [печать] 4" xfId="367"/>
    <cellStyle name="Элементы осей [печать] 5" xfId="368"/>
    <cellStyle name="Элементы осей [печать] 6" xfId="369"/>
    <cellStyle name="Элементы осей [печать] 7" xfId="370"/>
    <cellStyle name="Элементы осей [печать] 8" xfId="371"/>
    <cellStyle name="Элементы осей [печать]_1. Качество бюдж.план-я" xfId="372"/>
    <cellStyle name="Элементы осей 10" xfId="373"/>
    <cellStyle name="Элементы осей 2" xfId="374"/>
    <cellStyle name="Элементы осей 3" xfId="375"/>
    <cellStyle name="Элементы осей 4" xfId="376"/>
    <cellStyle name="Элементы осей 5" xfId="377"/>
    <cellStyle name="Элементы осей 6" xfId="378"/>
    <cellStyle name="Элементы осей 7" xfId="379"/>
    <cellStyle name="Элементы осей 8" xfId="380"/>
    <cellStyle name="Элементы осей 9" xfId="381"/>
    <cellStyle name="Элементы осей_1. Качество бюдж.план-я" xfId="382"/>
  </cellStyles>
  <dxfs count="0"/>
  <tableStyles count="0" defaultTableStyle="TableStyleMedium2" defaultPivotStyle="PivotStyleMedium9"/>
  <colors>
    <mruColors>
      <color rgb="FFFCBA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TOGOVAYA-OTSENKA-za-2021-go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Управление расходами"/>
      <sheetName val="2. Управление доходами"/>
      <sheetName val="3. Вед учета и сост отчетности"/>
      <sheetName val="4. Внутр фин аудит"/>
      <sheetName val="5. Исполн бюджет процедур"/>
      <sheetName val="6. Управл активами"/>
      <sheetName val="Итог"/>
      <sheetName val="Рейтинг"/>
      <sheetName val="Уровень качества"/>
    </sheetNames>
    <sheetDataSet>
      <sheetData sheetId="0">
        <row r="15">
          <cell r="A15">
            <v>6</v>
          </cell>
        </row>
        <row r="16">
          <cell r="A16">
            <v>7</v>
          </cell>
        </row>
        <row r="17">
          <cell r="A17">
            <v>6</v>
          </cell>
        </row>
        <row r="18">
          <cell r="A18">
            <v>6</v>
          </cell>
        </row>
        <row r="19">
          <cell r="A19">
            <v>7</v>
          </cell>
        </row>
        <row r="20">
          <cell r="A20">
            <v>6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6</v>
          </cell>
        </row>
        <row r="24">
          <cell r="A24">
            <v>5</v>
          </cell>
        </row>
      </sheetData>
      <sheetData sheetId="1">
        <row r="11">
          <cell r="A11">
            <v>10</v>
          </cell>
        </row>
        <row r="12">
          <cell r="A12">
            <v>10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2"/>
  <sheetViews>
    <sheetView tabSelected="1" workbookViewId="0">
      <pane xSplit="4" ySplit="8" topLeftCell="E9" activePane="bottomRight" state="frozen"/>
      <selection pane="topRight" activeCell="D1" sqref="D1"/>
      <selection pane="bottomLeft" activeCell="A7" sqref="A7"/>
      <selection pane="bottomRight" activeCell="B5" sqref="B5"/>
    </sheetView>
  </sheetViews>
  <sheetFormatPr defaultRowHeight="15" x14ac:dyDescent="0.25"/>
  <cols>
    <col min="1" max="1" width="6.140625" style="10" customWidth="1"/>
    <col min="2" max="2" width="45.28515625" style="10" customWidth="1"/>
    <col min="3" max="3" width="7.85546875" style="10" customWidth="1"/>
    <col min="4" max="4" width="11" style="10" customWidth="1"/>
    <col min="5" max="5" width="12" style="10" customWidth="1"/>
    <col min="6" max="14" width="15" style="10" customWidth="1"/>
    <col min="15" max="15" width="32" style="10" customWidth="1"/>
    <col min="16" max="16" width="11.7109375" style="10" customWidth="1"/>
    <col min="17" max="17" width="15.42578125" style="10" customWidth="1"/>
    <col min="18" max="18" width="24.28515625" style="10" customWidth="1"/>
    <col min="19" max="19" width="15.42578125" style="10" customWidth="1"/>
    <col min="20" max="22" width="12.85546875" style="10" customWidth="1"/>
    <col min="23" max="23" width="14.5703125" style="10" customWidth="1"/>
    <col min="24" max="24" width="11.42578125" style="10" customWidth="1"/>
    <col min="25" max="27" width="12.7109375" style="10" customWidth="1"/>
    <col min="28" max="28" width="16.85546875" style="10" customWidth="1"/>
    <col min="29" max="29" width="12.7109375" style="10" customWidth="1"/>
    <col min="30" max="31" width="15.42578125" style="10" customWidth="1"/>
    <col min="32" max="32" width="11.42578125" style="10" customWidth="1"/>
    <col min="33" max="34" width="19" style="10" customWidth="1"/>
    <col min="35" max="16384" width="9.140625" style="10"/>
  </cols>
  <sheetData>
    <row r="1" spans="1:34" ht="18.75" x14ac:dyDescent="0.3">
      <c r="A1" s="8" t="s">
        <v>50</v>
      </c>
    </row>
    <row r="2" spans="1:34" ht="18.75" x14ac:dyDescent="0.3">
      <c r="A2" s="8" t="s">
        <v>52</v>
      </c>
    </row>
    <row r="3" spans="1:34" ht="18.75" x14ac:dyDescent="0.3">
      <c r="A3" s="8" t="s">
        <v>53</v>
      </c>
    </row>
    <row r="4" spans="1:34" ht="18.75" x14ac:dyDescent="0.3">
      <c r="A4" s="8" t="s">
        <v>51</v>
      </c>
    </row>
    <row r="6" spans="1:34" s="11" customFormat="1" ht="23.25" customHeight="1" x14ac:dyDescent="0.25">
      <c r="A6" s="39" t="s">
        <v>1</v>
      </c>
      <c r="B6" s="39" t="s">
        <v>2</v>
      </c>
      <c r="C6" s="35" t="s">
        <v>17</v>
      </c>
      <c r="D6" s="39" t="s">
        <v>50</v>
      </c>
      <c r="E6" s="40" t="s">
        <v>44</v>
      </c>
      <c r="F6" s="40"/>
      <c r="G6" s="40"/>
      <c r="H6" s="40"/>
      <c r="I6" s="40"/>
      <c r="J6" s="40"/>
      <c r="K6" s="40"/>
      <c r="L6" s="40"/>
      <c r="M6" s="40"/>
      <c r="N6" s="40"/>
      <c r="O6" s="40"/>
      <c r="P6" s="32" t="s">
        <v>45</v>
      </c>
      <c r="Q6" s="33"/>
      <c r="R6" s="33"/>
      <c r="S6" s="33"/>
      <c r="T6" s="38" t="s">
        <v>46</v>
      </c>
      <c r="U6" s="38"/>
      <c r="V6" s="38"/>
      <c r="W6" s="38"/>
      <c r="X6" s="37" t="s">
        <v>47</v>
      </c>
      <c r="Y6" s="37"/>
      <c r="Z6" s="37"/>
      <c r="AA6" s="37"/>
      <c r="AB6" s="37"/>
      <c r="AC6" s="37" t="s">
        <v>48</v>
      </c>
      <c r="AD6" s="37"/>
      <c r="AE6" s="37"/>
      <c r="AF6" s="32" t="s">
        <v>49</v>
      </c>
      <c r="AG6" s="33"/>
      <c r="AH6" s="34"/>
    </row>
    <row r="7" spans="1:34" s="11" customFormat="1" ht="135" x14ac:dyDescent="0.25">
      <c r="A7" s="39"/>
      <c r="B7" s="39"/>
      <c r="C7" s="36"/>
      <c r="D7" s="39"/>
      <c r="E7" s="12" t="s">
        <v>42</v>
      </c>
      <c r="F7" s="13" t="s">
        <v>32</v>
      </c>
      <c r="G7" s="13" t="s">
        <v>33</v>
      </c>
      <c r="H7" s="13" t="s">
        <v>34</v>
      </c>
      <c r="I7" s="13" t="s">
        <v>35</v>
      </c>
      <c r="J7" s="13" t="s">
        <v>36</v>
      </c>
      <c r="K7" s="13" t="s">
        <v>37</v>
      </c>
      <c r="L7" s="13" t="s">
        <v>38</v>
      </c>
      <c r="M7" s="13" t="s">
        <v>39</v>
      </c>
      <c r="N7" s="13" t="s">
        <v>40</v>
      </c>
      <c r="O7" s="13" t="s">
        <v>41</v>
      </c>
      <c r="P7" s="14" t="s">
        <v>42</v>
      </c>
      <c r="Q7" s="15" t="s">
        <v>29</v>
      </c>
      <c r="R7" s="15" t="s">
        <v>30</v>
      </c>
      <c r="S7" s="15" t="s">
        <v>31</v>
      </c>
      <c r="T7" s="17" t="s">
        <v>42</v>
      </c>
      <c r="U7" s="14" t="s">
        <v>26</v>
      </c>
      <c r="V7" s="14" t="s">
        <v>27</v>
      </c>
      <c r="W7" s="14" t="s">
        <v>28</v>
      </c>
      <c r="X7" s="17" t="s">
        <v>42</v>
      </c>
      <c r="Y7" s="14" t="s">
        <v>22</v>
      </c>
      <c r="Z7" s="14" t="s">
        <v>23</v>
      </c>
      <c r="AA7" s="14" t="s">
        <v>24</v>
      </c>
      <c r="AB7" s="14" t="s">
        <v>25</v>
      </c>
      <c r="AC7" s="14" t="s">
        <v>42</v>
      </c>
      <c r="AD7" s="14" t="s">
        <v>18</v>
      </c>
      <c r="AE7" s="14" t="s">
        <v>43</v>
      </c>
      <c r="AF7" s="14" t="s">
        <v>42</v>
      </c>
      <c r="AG7" s="14" t="s">
        <v>20</v>
      </c>
      <c r="AH7" s="14" t="s">
        <v>21</v>
      </c>
    </row>
    <row r="8" spans="1:34" x14ac:dyDescent="0.2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  <c r="P8" s="16">
        <v>16</v>
      </c>
      <c r="Q8" s="16">
        <v>17</v>
      </c>
      <c r="R8" s="16">
        <v>18</v>
      </c>
      <c r="S8" s="16">
        <v>19</v>
      </c>
      <c r="T8" s="16">
        <v>20</v>
      </c>
      <c r="U8" s="16">
        <v>21</v>
      </c>
      <c r="V8" s="16">
        <v>22</v>
      </c>
      <c r="W8" s="16">
        <v>23</v>
      </c>
      <c r="X8" s="16">
        <v>24</v>
      </c>
      <c r="Y8" s="16">
        <v>25</v>
      </c>
      <c r="Z8" s="16">
        <v>26</v>
      </c>
      <c r="AA8" s="16">
        <v>27</v>
      </c>
      <c r="AB8" s="16">
        <v>28</v>
      </c>
      <c r="AC8" s="16">
        <v>29</v>
      </c>
      <c r="AD8" s="16">
        <v>30</v>
      </c>
      <c r="AE8" s="16">
        <v>31</v>
      </c>
      <c r="AF8" s="16">
        <v>32</v>
      </c>
      <c r="AG8" s="16">
        <v>33</v>
      </c>
      <c r="AH8" s="16">
        <v>34</v>
      </c>
    </row>
    <row r="9" spans="1:34" s="30" customFormat="1" x14ac:dyDescent="0.25">
      <c r="A9" s="18">
        <v>901</v>
      </c>
      <c r="B9" s="19" t="s">
        <v>4</v>
      </c>
      <c r="C9" s="20">
        <f>RANK(D9,$D$9:$D$21,0)</f>
        <v>3</v>
      </c>
      <c r="D9" s="31">
        <f>ROUND((E9+P9+T9+X9+AC9+AF9),3)</f>
        <v>80.063999999999993</v>
      </c>
      <c r="E9" s="21">
        <f>F9+G9+H9+I9+J9+K9+M9+N9+O9</f>
        <v>42.063595000000007</v>
      </c>
      <c r="F9" s="21">
        <v>5.5555500000000002</v>
      </c>
      <c r="G9" s="21">
        <v>3.1666690000000002</v>
      </c>
      <c r="H9" s="21">
        <v>5.2963009999999997</v>
      </c>
      <c r="I9" s="21">
        <v>4.791671</v>
      </c>
      <c r="J9" s="21">
        <v>5.5555500000000002</v>
      </c>
      <c r="K9" s="21">
        <v>6.6666699999999999</v>
      </c>
      <c r="L9" s="22" t="s">
        <v>19</v>
      </c>
      <c r="M9" s="21">
        <v>1.0316339999999999</v>
      </c>
      <c r="N9" s="21">
        <v>5.5555500000000002</v>
      </c>
      <c r="O9" s="21">
        <v>4.444</v>
      </c>
      <c r="P9" s="23">
        <v>10</v>
      </c>
      <c r="Q9" s="24">
        <v>6.25</v>
      </c>
      <c r="R9" s="25" t="s">
        <v>19</v>
      </c>
      <c r="S9" s="24">
        <v>3.75</v>
      </c>
      <c r="T9" s="23">
        <v>12</v>
      </c>
      <c r="U9" s="24">
        <v>5</v>
      </c>
      <c r="V9" s="24">
        <v>4</v>
      </c>
      <c r="W9" s="26">
        <v>3</v>
      </c>
      <c r="X9" s="27">
        <v>4</v>
      </c>
      <c r="Y9" s="28">
        <v>4</v>
      </c>
      <c r="Z9" s="21">
        <v>0</v>
      </c>
      <c r="AA9" s="21">
        <v>0</v>
      </c>
      <c r="AB9" s="29" t="s">
        <v>19</v>
      </c>
      <c r="AC9" s="23">
        <v>8</v>
      </c>
      <c r="AD9" s="24">
        <v>4</v>
      </c>
      <c r="AE9" s="25">
        <v>4</v>
      </c>
      <c r="AF9" s="23">
        <v>4</v>
      </c>
      <c r="AG9" s="24">
        <v>4</v>
      </c>
      <c r="AH9" s="26">
        <v>0</v>
      </c>
    </row>
    <row r="10" spans="1:34" s="30" customFormat="1" ht="22.5" x14ac:dyDescent="0.25">
      <c r="A10" s="18">
        <v>902</v>
      </c>
      <c r="B10" s="19" t="s">
        <v>5</v>
      </c>
      <c r="C10" s="20">
        <f t="shared" ref="C10:C21" si="0">RANK(D10,$D$9:$D$21,0)</f>
        <v>8</v>
      </c>
      <c r="D10" s="31">
        <f t="shared" ref="D10:D21" si="1">ROUND((E10+P10+T10+X10+AC10+AF10),3)</f>
        <v>65.209000000000003</v>
      </c>
      <c r="E10" s="21">
        <f>SUM(F10:O10)</f>
        <v>26.833842000000001</v>
      </c>
      <c r="F10" s="21">
        <v>5</v>
      </c>
      <c r="G10" s="21">
        <v>0</v>
      </c>
      <c r="H10" s="21">
        <v>5</v>
      </c>
      <c r="I10" s="21">
        <v>3.8125</v>
      </c>
      <c r="J10" s="21">
        <v>0</v>
      </c>
      <c r="K10" s="21">
        <v>0</v>
      </c>
      <c r="L10" s="29">
        <v>0</v>
      </c>
      <c r="M10" s="21">
        <v>4.0213419999999998</v>
      </c>
      <c r="N10" s="21">
        <v>5</v>
      </c>
      <c r="O10" s="21">
        <v>4</v>
      </c>
      <c r="P10" s="23">
        <v>9.375</v>
      </c>
      <c r="Q10" s="24">
        <v>5.625</v>
      </c>
      <c r="R10" s="25" t="s">
        <v>19</v>
      </c>
      <c r="S10" s="24">
        <v>3.75</v>
      </c>
      <c r="T10" s="23">
        <v>12</v>
      </c>
      <c r="U10" s="24">
        <v>5</v>
      </c>
      <c r="V10" s="24">
        <v>4</v>
      </c>
      <c r="W10" s="26">
        <v>3</v>
      </c>
      <c r="X10" s="27">
        <v>1</v>
      </c>
      <c r="Y10" s="28">
        <v>0</v>
      </c>
      <c r="Z10" s="21">
        <v>0</v>
      </c>
      <c r="AA10" s="21">
        <v>0</v>
      </c>
      <c r="AB10" s="29">
        <v>1</v>
      </c>
      <c r="AC10" s="23">
        <v>8</v>
      </c>
      <c r="AD10" s="24">
        <v>4</v>
      </c>
      <c r="AE10" s="25">
        <v>4</v>
      </c>
      <c r="AF10" s="23">
        <v>8</v>
      </c>
      <c r="AG10" s="24">
        <v>4</v>
      </c>
      <c r="AH10" s="26">
        <v>4</v>
      </c>
    </row>
    <row r="11" spans="1:34" s="30" customFormat="1" ht="22.5" x14ac:dyDescent="0.25">
      <c r="A11" s="18">
        <v>905</v>
      </c>
      <c r="B11" s="19" t="s">
        <v>6</v>
      </c>
      <c r="C11" s="20">
        <f t="shared" si="0"/>
        <v>7</v>
      </c>
      <c r="D11" s="31">
        <f t="shared" si="1"/>
        <v>73.332999999999998</v>
      </c>
      <c r="E11" s="21">
        <f t="shared" ref="E11:E12" si="2">F11+G11+H11+I11+J11+K11+M11+N11+O11</f>
        <v>38.457886999999999</v>
      </c>
      <c r="F11" s="21">
        <v>5.5555500000000002</v>
      </c>
      <c r="G11" s="21">
        <v>3.944448</v>
      </c>
      <c r="H11" s="21">
        <v>5.5555599999999998</v>
      </c>
      <c r="I11" s="21">
        <v>2.2916690000000002</v>
      </c>
      <c r="J11" s="21">
        <v>5.5555500000000002</v>
      </c>
      <c r="K11" s="21">
        <v>0</v>
      </c>
      <c r="L11" s="22" t="s">
        <v>19</v>
      </c>
      <c r="M11" s="21">
        <v>5.5555599999999998</v>
      </c>
      <c r="N11" s="21">
        <v>5.5555500000000002</v>
      </c>
      <c r="O11" s="21">
        <v>4.444</v>
      </c>
      <c r="P11" s="23">
        <v>6.875</v>
      </c>
      <c r="Q11" s="24">
        <v>3.125</v>
      </c>
      <c r="R11" s="25" t="s">
        <v>19</v>
      </c>
      <c r="S11" s="24">
        <v>3.75</v>
      </c>
      <c r="T11" s="23">
        <v>12</v>
      </c>
      <c r="U11" s="24">
        <v>5</v>
      </c>
      <c r="V11" s="24">
        <v>4</v>
      </c>
      <c r="W11" s="26">
        <v>3</v>
      </c>
      <c r="X11" s="27">
        <v>4</v>
      </c>
      <c r="Y11" s="28">
        <v>4</v>
      </c>
      <c r="Z11" s="21">
        <v>0</v>
      </c>
      <c r="AA11" s="21">
        <v>0</v>
      </c>
      <c r="AB11" s="29" t="s">
        <v>19</v>
      </c>
      <c r="AC11" s="23">
        <v>8</v>
      </c>
      <c r="AD11" s="24">
        <v>4</v>
      </c>
      <c r="AE11" s="25">
        <v>4</v>
      </c>
      <c r="AF11" s="23">
        <v>4</v>
      </c>
      <c r="AG11" s="24">
        <v>4</v>
      </c>
      <c r="AH11" s="26">
        <v>0</v>
      </c>
    </row>
    <row r="12" spans="1:34" s="30" customFormat="1" ht="22.5" x14ac:dyDescent="0.25">
      <c r="A12" s="18">
        <v>910</v>
      </c>
      <c r="B12" s="19" t="s">
        <v>7</v>
      </c>
      <c r="C12" s="20">
        <f t="shared" si="0"/>
        <v>1</v>
      </c>
      <c r="D12" s="31">
        <f>ROUND((E12+P12+T12+AC12+AF12),3)</f>
        <v>84</v>
      </c>
      <c r="E12" s="21">
        <f t="shared" si="2"/>
        <v>49.999560000000002</v>
      </c>
      <c r="F12" s="21">
        <v>5.5555500000000002</v>
      </c>
      <c r="G12" s="21">
        <v>5.5555599999999998</v>
      </c>
      <c r="H12" s="21">
        <v>5.5555599999999998</v>
      </c>
      <c r="I12" s="21">
        <v>5.5555599999999998</v>
      </c>
      <c r="J12" s="21">
        <v>5.5555500000000002</v>
      </c>
      <c r="K12" s="21">
        <v>6.6666699999999999</v>
      </c>
      <c r="L12" s="22" t="s">
        <v>19</v>
      </c>
      <c r="M12" s="21">
        <v>5.5555599999999998</v>
      </c>
      <c r="N12" s="21">
        <v>5.5555500000000002</v>
      </c>
      <c r="O12" s="21">
        <v>4.444</v>
      </c>
      <c r="P12" s="23">
        <v>10</v>
      </c>
      <c r="Q12" s="24">
        <v>6.25</v>
      </c>
      <c r="R12" s="25" t="s">
        <v>19</v>
      </c>
      <c r="S12" s="24">
        <v>3.75</v>
      </c>
      <c r="T12" s="23">
        <v>12</v>
      </c>
      <c r="U12" s="24">
        <v>5</v>
      </c>
      <c r="V12" s="24">
        <v>4</v>
      </c>
      <c r="W12" s="26">
        <v>3</v>
      </c>
      <c r="X12" s="28" t="s">
        <v>19</v>
      </c>
      <c r="Y12" s="28" t="s">
        <v>19</v>
      </c>
      <c r="Z12" s="29" t="s">
        <v>19</v>
      </c>
      <c r="AA12" s="29" t="s">
        <v>19</v>
      </c>
      <c r="AB12" s="29" t="s">
        <v>19</v>
      </c>
      <c r="AC12" s="23">
        <v>8</v>
      </c>
      <c r="AD12" s="24">
        <v>4</v>
      </c>
      <c r="AE12" s="25">
        <v>4</v>
      </c>
      <c r="AF12" s="23">
        <v>4</v>
      </c>
      <c r="AG12" s="24">
        <v>4</v>
      </c>
      <c r="AH12" s="26">
        <v>0</v>
      </c>
    </row>
    <row r="13" spans="1:34" s="30" customFormat="1" ht="33.75" x14ac:dyDescent="0.25">
      <c r="A13" s="18">
        <v>917</v>
      </c>
      <c r="B13" s="19" t="s">
        <v>8</v>
      </c>
      <c r="C13" s="20">
        <f t="shared" si="0"/>
        <v>9</v>
      </c>
      <c r="D13" s="31">
        <f t="shared" si="1"/>
        <v>65</v>
      </c>
      <c r="E13" s="21">
        <f t="shared" ref="E13:E21" si="3">SUM(F13:O13)</f>
        <v>34</v>
      </c>
      <c r="F13" s="21">
        <v>5</v>
      </c>
      <c r="G13" s="21">
        <v>0</v>
      </c>
      <c r="H13" s="21">
        <v>0</v>
      </c>
      <c r="I13" s="21">
        <v>5</v>
      </c>
      <c r="J13" s="21">
        <v>5</v>
      </c>
      <c r="K13" s="21">
        <v>0</v>
      </c>
      <c r="L13" s="29">
        <v>5</v>
      </c>
      <c r="M13" s="21">
        <v>5</v>
      </c>
      <c r="N13" s="21">
        <v>5</v>
      </c>
      <c r="O13" s="21">
        <v>4</v>
      </c>
      <c r="P13" s="23">
        <v>10</v>
      </c>
      <c r="Q13" s="24">
        <v>6.25</v>
      </c>
      <c r="R13" s="25" t="s">
        <v>19</v>
      </c>
      <c r="S13" s="24">
        <v>3.75</v>
      </c>
      <c r="T13" s="23">
        <v>12</v>
      </c>
      <c r="U13" s="24">
        <v>5</v>
      </c>
      <c r="V13" s="24">
        <v>4</v>
      </c>
      <c r="W13" s="26">
        <v>3</v>
      </c>
      <c r="X13" s="27">
        <v>1</v>
      </c>
      <c r="Y13" s="28">
        <v>0</v>
      </c>
      <c r="Z13" s="21">
        <v>0</v>
      </c>
      <c r="AA13" s="21">
        <v>0</v>
      </c>
      <c r="AB13" s="29">
        <v>1</v>
      </c>
      <c r="AC13" s="23">
        <v>8</v>
      </c>
      <c r="AD13" s="24">
        <v>4</v>
      </c>
      <c r="AE13" s="25">
        <v>4</v>
      </c>
      <c r="AF13" s="23">
        <v>0</v>
      </c>
      <c r="AG13" s="24">
        <v>0</v>
      </c>
      <c r="AH13" s="26">
        <v>0</v>
      </c>
    </row>
    <row r="14" spans="1:34" s="30" customFormat="1" ht="45" x14ac:dyDescent="0.25">
      <c r="A14" s="18">
        <v>918</v>
      </c>
      <c r="B14" s="19" t="s">
        <v>9</v>
      </c>
      <c r="C14" s="20">
        <f t="shared" si="0"/>
        <v>13</v>
      </c>
      <c r="D14" s="31">
        <f t="shared" si="1"/>
        <v>48.173000000000002</v>
      </c>
      <c r="E14" s="21">
        <f t="shared" si="3"/>
        <v>23.121053</v>
      </c>
      <c r="F14" s="21">
        <v>4.1333330000000004</v>
      </c>
      <c r="G14" s="21">
        <v>0</v>
      </c>
      <c r="H14" s="21">
        <v>0</v>
      </c>
      <c r="I14" s="21">
        <v>0</v>
      </c>
      <c r="J14" s="21">
        <v>5</v>
      </c>
      <c r="K14" s="21">
        <v>0</v>
      </c>
      <c r="L14" s="29">
        <v>0</v>
      </c>
      <c r="M14" s="21">
        <v>4.9877200000000004</v>
      </c>
      <c r="N14" s="21">
        <v>5</v>
      </c>
      <c r="O14" s="21">
        <v>4</v>
      </c>
      <c r="P14" s="23">
        <v>7.5</v>
      </c>
      <c r="Q14" s="24">
        <v>2.5</v>
      </c>
      <c r="R14" s="25">
        <v>2</v>
      </c>
      <c r="S14" s="24">
        <v>3</v>
      </c>
      <c r="T14" s="23">
        <v>12</v>
      </c>
      <c r="U14" s="24">
        <v>5</v>
      </c>
      <c r="V14" s="24">
        <v>4</v>
      </c>
      <c r="W14" s="26">
        <v>3</v>
      </c>
      <c r="X14" s="27">
        <v>1</v>
      </c>
      <c r="Y14" s="29">
        <v>0</v>
      </c>
      <c r="Z14" s="21">
        <v>0</v>
      </c>
      <c r="AA14" s="21">
        <v>0</v>
      </c>
      <c r="AB14" s="29">
        <v>1</v>
      </c>
      <c r="AC14" s="23">
        <v>4.5519999999999996</v>
      </c>
      <c r="AD14" s="24">
        <v>4</v>
      </c>
      <c r="AE14" s="25">
        <v>0.55200000000000005</v>
      </c>
      <c r="AF14" s="23">
        <v>0</v>
      </c>
      <c r="AG14" s="24">
        <v>0</v>
      </c>
      <c r="AH14" s="26">
        <v>0</v>
      </c>
    </row>
    <row r="15" spans="1:34" s="30" customFormat="1" ht="22.5" x14ac:dyDescent="0.25">
      <c r="A15" s="18">
        <v>921</v>
      </c>
      <c r="B15" s="19" t="s">
        <v>10</v>
      </c>
      <c r="C15" s="20">
        <f t="shared" si="0"/>
        <v>10</v>
      </c>
      <c r="D15" s="31">
        <f t="shared" si="1"/>
        <v>64.099999999999994</v>
      </c>
      <c r="E15" s="21">
        <f t="shared" si="3"/>
        <v>33.171053000000001</v>
      </c>
      <c r="F15" s="21">
        <v>5</v>
      </c>
      <c r="G15" s="21">
        <v>0</v>
      </c>
      <c r="H15" s="21">
        <v>4.1833330000000002</v>
      </c>
      <c r="I15" s="21">
        <v>0</v>
      </c>
      <c r="J15" s="21">
        <v>5</v>
      </c>
      <c r="K15" s="21">
        <v>0</v>
      </c>
      <c r="L15" s="29">
        <v>5</v>
      </c>
      <c r="M15" s="21">
        <v>4.9877200000000004</v>
      </c>
      <c r="N15" s="21">
        <v>5</v>
      </c>
      <c r="O15" s="21">
        <v>4</v>
      </c>
      <c r="P15" s="23">
        <v>9.9290000000000003</v>
      </c>
      <c r="Q15" s="24">
        <v>6.1790000000000003</v>
      </c>
      <c r="R15" s="25" t="s">
        <v>19</v>
      </c>
      <c r="S15" s="24">
        <v>3.75</v>
      </c>
      <c r="T15" s="23">
        <v>12</v>
      </c>
      <c r="U15" s="24">
        <v>5</v>
      </c>
      <c r="V15" s="24">
        <v>4</v>
      </c>
      <c r="W15" s="26">
        <v>3</v>
      </c>
      <c r="X15" s="27">
        <v>1</v>
      </c>
      <c r="Y15" s="29">
        <v>0</v>
      </c>
      <c r="Z15" s="21">
        <v>0</v>
      </c>
      <c r="AA15" s="21">
        <v>0</v>
      </c>
      <c r="AB15" s="29">
        <v>1</v>
      </c>
      <c r="AC15" s="23">
        <v>8</v>
      </c>
      <c r="AD15" s="24">
        <v>4</v>
      </c>
      <c r="AE15" s="25">
        <v>4</v>
      </c>
      <c r="AF15" s="23">
        <v>0</v>
      </c>
      <c r="AG15" s="24">
        <v>0</v>
      </c>
      <c r="AH15" s="26">
        <v>0</v>
      </c>
    </row>
    <row r="16" spans="1:34" s="30" customFormat="1" ht="33.75" x14ac:dyDescent="0.25">
      <c r="A16" s="18">
        <v>923</v>
      </c>
      <c r="B16" s="19" t="s">
        <v>11</v>
      </c>
      <c r="C16" s="20">
        <f t="shared" si="0"/>
        <v>12</v>
      </c>
      <c r="D16" s="31">
        <f t="shared" si="1"/>
        <v>51.518999999999998</v>
      </c>
      <c r="E16" s="21">
        <f t="shared" si="3"/>
        <v>19.643718999999997</v>
      </c>
      <c r="F16" s="21">
        <v>4.8666669999999996</v>
      </c>
      <c r="G16" s="21">
        <v>0</v>
      </c>
      <c r="H16" s="21">
        <v>3.733333</v>
      </c>
      <c r="I16" s="21">
        <v>0</v>
      </c>
      <c r="J16" s="21">
        <v>0</v>
      </c>
      <c r="K16" s="21">
        <v>0</v>
      </c>
      <c r="L16" s="29">
        <v>0</v>
      </c>
      <c r="M16" s="21">
        <v>2.0437189999999998</v>
      </c>
      <c r="N16" s="21">
        <v>5</v>
      </c>
      <c r="O16" s="21">
        <v>4</v>
      </c>
      <c r="P16" s="23">
        <v>6.875</v>
      </c>
      <c r="Q16" s="24">
        <v>3.125</v>
      </c>
      <c r="R16" s="25" t="s">
        <v>19</v>
      </c>
      <c r="S16" s="24">
        <v>3.75</v>
      </c>
      <c r="T16" s="23">
        <v>12</v>
      </c>
      <c r="U16" s="24">
        <v>5</v>
      </c>
      <c r="V16" s="24">
        <v>4</v>
      </c>
      <c r="W16" s="26">
        <v>3</v>
      </c>
      <c r="X16" s="27">
        <v>1</v>
      </c>
      <c r="Y16" s="29">
        <v>0</v>
      </c>
      <c r="Z16" s="21">
        <v>0</v>
      </c>
      <c r="AA16" s="21">
        <v>0</v>
      </c>
      <c r="AB16" s="29">
        <v>1</v>
      </c>
      <c r="AC16" s="23">
        <v>8</v>
      </c>
      <c r="AD16" s="24">
        <v>4</v>
      </c>
      <c r="AE16" s="25">
        <v>4</v>
      </c>
      <c r="AF16" s="23">
        <v>4</v>
      </c>
      <c r="AG16" s="24">
        <v>0</v>
      </c>
      <c r="AH16" s="26">
        <v>4</v>
      </c>
    </row>
    <row r="17" spans="1:34" s="30" customFormat="1" ht="22.5" x14ac:dyDescent="0.25">
      <c r="A17" s="18">
        <v>925</v>
      </c>
      <c r="B17" s="19" t="s">
        <v>12</v>
      </c>
      <c r="C17" s="20">
        <f t="shared" si="0"/>
        <v>4</v>
      </c>
      <c r="D17" s="31">
        <f t="shared" si="1"/>
        <v>79.283000000000001</v>
      </c>
      <c r="E17" s="21">
        <f t="shared" si="3"/>
        <v>44.783470999999999</v>
      </c>
      <c r="F17" s="21">
        <v>5</v>
      </c>
      <c r="G17" s="21">
        <v>0</v>
      </c>
      <c r="H17" s="21">
        <v>5</v>
      </c>
      <c r="I17" s="21">
        <v>5</v>
      </c>
      <c r="J17" s="21">
        <v>5</v>
      </c>
      <c r="K17" s="21">
        <v>6</v>
      </c>
      <c r="L17" s="29">
        <v>5</v>
      </c>
      <c r="M17" s="21">
        <v>4.7834709999999996</v>
      </c>
      <c r="N17" s="21">
        <v>5</v>
      </c>
      <c r="O17" s="21">
        <v>4</v>
      </c>
      <c r="P17" s="23">
        <v>9.5</v>
      </c>
      <c r="Q17" s="24">
        <v>4.5</v>
      </c>
      <c r="R17" s="25">
        <v>2</v>
      </c>
      <c r="S17" s="24">
        <v>3</v>
      </c>
      <c r="T17" s="23">
        <v>12</v>
      </c>
      <c r="U17" s="24">
        <v>5</v>
      </c>
      <c r="V17" s="24">
        <v>4</v>
      </c>
      <c r="W17" s="26">
        <v>3</v>
      </c>
      <c r="X17" s="27">
        <v>1</v>
      </c>
      <c r="Y17" s="29">
        <v>0</v>
      </c>
      <c r="Z17" s="21">
        <v>0</v>
      </c>
      <c r="AA17" s="21">
        <v>0</v>
      </c>
      <c r="AB17" s="29">
        <v>1</v>
      </c>
      <c r="AC17" s="23">
        <v>8</v>
      </c>
      <c r="AD17" s="24">
        <v>4</v>
      </c>
      <c r="AE17" s="25">
        <v>4</v>
      </c>
      <c r="AF17" s="23">
        <v>4</v>
      </c>
      <c r="AG17" s="24">
        <v>0</v>
      </c>
      <c r="AH17" s="26">
        <v>4</v>
      </c>
    </row>
    <row r="18" spans="1:34" s="30" customFormat="1" ht="22.5" x14ac:dyDescent="0.25">
      <c r="A18" s="18">
        <v>926</v>
      </c>
      <c r="B18" s="19" t="s">
        <v>13</v>
      </c>
      <c r="C18" s="20">
        <f t="shared" si="0"/>
        <v>5</v>
      </c>
      <c r="D18" s="31">
        <f t="shared" si="1"/>
        <v>73.977000000000004</v>
      </c>
      <c r="E18" s="21">
        <f t="shared" si="3"/>
        <v>38.993856000000001</v>
      </c>
      <c r="F18" s="21">
        <v>5</v>
      </c>
      <c r="G18" s="21">
        <v>0</v>
      </c>
      <c r="H18" s="21">
        <v>5</v>
      </c>
      <c r="I18" s="21">
        <v>5</v>
      </c>
      <c r="J18" s="21">
        <v>5</v>
      </c>
      <c r="K18" s="21">
        <v>0</v>
      </c>
      <c r="L18" s="29">
        <v>5</v>
      </c>
      <c r="M18" s="21">
        <v>4.9938560000000001</v>
      </c>
      <c r="N18" s="21">
        <v>5</v>
      </c>
      <c r="O18" s="21">
        <v>4</v>
      </c>
      <c r="P18" s="23">
        <v>9.9831059999999994</v>
      </c>
      <c r="Q18" s="24">
        <v>6.2331060000000003</v>
      </c>
      <c r="R18" s="25" t="s">
        <v>19</v>
      </c>
      <c r="S18" s="24">
        <v>3.75</v>
      </c>
      <c r="T18" s="23">
        <v>12</v>
      </c>
      <c r="U18" s="24">
        <v>5</v>
      </c>
      <c r="V18" s="24">
        <v>4</v>
      </c>
      <c r="W18" s="26">
        <v>3</v>
      </c>
      <c r="X18" s="27">
        <v>1</v>
      </c>
      <c r="Y18" s="29">
        <v>0</v>
      </c>
      <c r="Z18" s="21">
        <v>0</v>
      </c>
      <c r="AA18" s="21">
        <v>0</v>
      </c>
      <c r="AB18" s="29">
        <v>1</v>
      </c>
      <c r="AC18" s="23">
        <v>8</v>
      </c>
      <c r="AD18" s="24">
        <v>4</v>
      </c>
      <c r="AE18" s="25">
        <v>4</v>
      </c>
      <c r="AF18" s="23">
        <v>4</v>
      </c>
      <c r="AG18" s="24">
        <v>0</v>
      </c>
      <c r="AH18" s="26">
        <v>4</v>
      </c>
    </row>
    <row r="19" spans="1:34" s="30" customFormat="1" ht="22.5" x14ac:dyDescent="0.25">
      <c r="A19" s="18">
        <v>929</v>
      </c>
      <c r="B19" s="19" t="s">
        <v>14</v>
      </c>
      <c r="C19" s="20">
        <f t="shared" si="0"/>
        <v>11</v>
      </c>
      <c r="D19" s="31">
        <f t="shared" si="1"/>
        <v>57.15</v>
      </c>
      <c r="E19" s="21">
        <f t="shared" si="3"/>
        <v>26.149675999999999</v>
      </c>
      <c r="F19" s="21">
        <v>5</v>
      </c>
      <c r="G19" s="21">
        <v>0</v>
      </c>
      <c r="H19" s="21">
        <v>3.0666669999999998</v>
      </c>
      <c r="I19" s="21">
        <v>3.25</v>
      </c>
      <c r="J19" s="21">
        <v>5</v>
      </c>
      <c r="K19" s="21">
        <v>0</v>
      </c>
      <c r="L19" s="29">
        <v>0</v>
      </c>
      <c r="M19" s="21">
        <v>0.833009</v>
      </c>
      <c r="N19" s="21">
        <v>5</v>
      </c>
      <c r="O19" s="21">
        <v>4</v>
      </c>
      <c r="P19" s="23">
        <v>10</v>
      </c>
      <c r="Q19" s="24">
        <v>6.25</v>
      </c>
      <c r="R19" s="25" t="s">
        <v>19</v>
      </c>
      <c r="S19" s="24">
        <v>3.75</v>
      </c>
      <c r="T19" s="23">
        <v>12</v>
      </c>
      <c r="U19" s="24">
        <v>5</v>
      </c>
      <c r="V19" s="24">
        <v>4</v>
      </c>
      <c r="W19" s="26">
        <v>3</v>
      </c>
      <c r="X19" s="27">
        <v>1</v>
      </c>
      <c r="Y19" s="29">
        <v>0</v>
      </c>
      <c r="Z19" s="21">
        <v>0</v>
      </c>
      <c r="AA19" s="21">
        <v>0</v>
      </c>
      <c r="AB19" s="29">
        <v>1</v>
      </c>
      <c r="AC19" s="23">
        <v>8</v>
      </c>
      <c r="AD19" s="24">
        <v>4</v>
      </c>
      <c r="AE19" s="25">
        <v>4</v>
      </c>
      <c r="AF19" s="23">
        <v>0</v>
      </c>
      <c r="AG19" s="24">
        <v>0</v>
      </c>
      <c r="AH19" s="26">
        <v>0</v>
      </c>
    </row>
    <row r="20" spans="1:34" s="30" customFormat="1" ht="22.5" x14ac:dyDescent="0.25">
      <c r="A20" s="18">
        <v>930</v>
      </c>
      <c r="B20" s="19" t="s">
        <v>15</v>
      </c>
      <c r="C20" s="20">
        <f t="shared" si="0"/>
        <v>6</v>
      </c>
      <c r="D20" s="31">
        <f t="shared" si="1"/>
        <v>73.703999999999994</v>
      </c>
      <c r="E20" s="21">
        <f t="shared" si="3"/>
        <v>39.993856000000001</v>
      </c>
      <c r="F20" s="21">
        <v>5</v>
      </c>
      <c r="G20" s="21">
        <v>0</v>
      </c>
      <c r="H20" s="21">
        <v>0</v>
      </c>
      <c r="I20" s="21">
        <v>5</v>
      </c>
      <c r="J20" s="21">
        <v>5</v>
      </c>
      <c r="K20" s="21">
        <v>6</v>
      </c>
      <c r="L20" s="29">
        <v>5</v>
      </c>
      <c r="M20" s="21">
        <v>4.9938560000000001</v>
      </c>
      <c r="N20" s="21">
        <v>5</v>
      </c>
      <c r="O20" s="21">
        <v>4</v>
      </c>
      <c r="P20" s="23">
        <v>9.9864850000000001</v>
      </c>
      <c r="Q20" s="24">
        <v>4.9864850000000001</v>
      </c>
      <c r="R20" s="25">
        <v>2</v>
      </c>
      <c r="S20" s="24">
        <v>3</v>
      </c>
      <c r="T20" s="23">
        <v>12</v>
      </c>
      <c r="U20" s="24">
        <v>5</v>
      </c>
      <c r="V20" s="24">
        <v>4</v>
      </c>
      <c r="W20" s="26">
        <v>3</v>
      </c>
      <c r="X20" s="27">
        <v>0</v>
      </c>
      <c r="Y20" s="29">
        <v>0</v>
      </c>
      <c r="Z20" s="21">
        <v>0</v>
      </c>
      <c r="AA20" s="21">
        <v>0</v>
      </c>
      <c r="AB20" s="29" t="s">
        <v>19</v>
      </c>
      <c r="AC20" s="23">
        <v>8</v>
      </c>
      <c r="AD20" s="24">
        <v>4</v>
      </c>
      <c r="AE20" s="25">
        <v>4</v>
      </c>
      <c r="AF20" s="23">
        <v>3.7240000000000002</v>
      </c>
      <c r="AG20" s="24">
        <v>3.7240000000000002</v>
      </c>
      <c r="AH20" s="26">
        <v>0</v>
      </c>
    </row>
    <row r="21" spans="1:34" s="30" customFormat="1" ht="22.5" x14ac:dyDescent="0.25">
      <c r="A21" s="18">
        <v>934</v>
      </c>
      <c r="B21" s="19" t="s">
        <v>16</v>
      </c>
      <c r="C21" s="20">
        <f t="shared" si="0"/>
        <v>2</v>
      </c>
      <c r="D21" s="31">
        <f t="shared" si="1"/>
        <v>83.075000000000003</v>
      </c>
      <c r="E21" s="21">
        <f t="shared" si="3"/>
        <v>43.075290000000003</v>
      </c>
      <c r="F21" s="21">
        <v>5</v>
      </c>
      <c r="G21" s="21">
        <v>0</v>
      </c>
      <c r="H21" s="21">
        <v>3.1666669999999999</v>
      </c>
      <c r="I21" s="21">
        <v>5</v>
      </c>
      <c r="J21" s="21">
        <v>5</v>
      </c>
      <c r="K21" s="21">
        <v>6</v>
      </c>
      <c r="L21" s="29">
        <v>5</v>
      </c>
      <c r="M21" s="21">
        <v>4.9086230000000004</v>
      </c>
      <c r="N21" s="21">
        <v>5</v>
      </c>
      <c r="O21" s="21">
        <v>4</v>
      </c>
      <c r="P21" s="23">
        <v>10</v>
      </c>
      <c r="Q21" s="24">
        <v>6.25</v>
      </c>
      <c r="R21" s="25" t="s">
        <v>19</v>
      </c>
      <c r="S21" s="24">
        <v>3.75</v>
      </c>
      <c r="T21" s="23">
        <v>12</v>
      </c>
      <c r="U21" s="24">
        <v>5</v>
      </c>
      <c r="V21" s="24">
        <v>4</v>
      </c>
      <c r="W21" s="26">
        <v>3</v>
      </c>
      <c r="X21" s="27">
        <v>10</v>
      </c>
      <c r="Y21" s="29">
        <v>3</v>
      </c>
      <c r="Z21" s="21">
        <v>3</v>
      </c>
      <c r="AA21" s="21">
        <v>3</v>
      </c>
      <c r="AB21" s="29">
        <v>1</v>
      </c>
      <c r="AC21" s="23">
        <v>8</v>
      </c>
      <c r="AD21" s="24">
        <v>4</v>
      </c>
      <c r="AE21" s="25">
        <v>4</v>
      </c>
      <c r="AF21" s="23">
        <v>0</v>
      </c>
      <c r="AG21" s="24">
        <v>0</v>
      </c>
      <c r="AH21" s="26">
        <v>0</v>
      </c>
    </row>
    <row r="22" spans="1:34" x14ac:dyDescent="0.25"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</sheetData>
  <mergeCells count="10">
    <mergeCell ref="A6:A7"/>
    <mergeCell ref="B6:B7"/>
    <mergeCell ref="E6:O6"/>
    <mergeCell ref="D6:D7"/>
    <mergeCell ref="AF6:AH6"/>
    <mergeCell ref="C6:C7"/>
    <mergeCell ref="X6:AB6"/>
    <mergeCell ref="AC6:AE6"/>
    <mergeCell ref="P6:S6"/>
    <mergeCell ref="T6:W6"/>
  </mergeCells>
  <pageMargins left="0.70866141732283472" right="0.70866141732283472" top="0.74803149606299213" bottom="0.74803149606299213" header="0.31496062992125984" footer="0.31496062992125984"/>
  <pageSetup paperSize="9" scale="65" fitToWidth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D18"/>
  <sheetViews>
    <sheetView workbookViewId="0">
      <selection activeCell="B30" sqref="B30"/>
    </sheetView>
  </sheetViews>
  <sheetFormatPr defaultRowHeight="12.75" x14ac:dyDescent="0.2"/>
  <cols>
    <col min="1" max="1" width="6.5703125" style="1" customWidth="1"/>
    <col min="2" max="2" width="63" style="1" customWidth="1"/>
    <col min="3" max="3" width="16.85546875" style="1" customWidth="1"/>
    <col min="4" max="4" width="19.140625" style="1" customWidth="1"/>
    <col min="5" max="16384" width="9.140625" style="1"/>
  </cols>
  <sheetData>
    <row r="1" spans="1:4" ht="18.75" customHeight="1" x14ac:dyDescent="0.2">
      <c r="A1" s="7" t="s">
        <v>0</v>
      </c>
      <c r="B1" s="7"/>
      <c r="C1" s="7"/>
      <c r="D1" s="7"/>
    </row>
    <row r="5" spans="1:4" x14ac:dyDescent="0.2">
      <c r="A5" s="2" t="s">
        <v>1</v>
      </c>
      <c r="B5" s="2" t="s">
        <v>2</v>
      </c>
      <c r="C5" s="2" t="s">
        <v>3</v>
      </c>
      <c r="D5" s="2" t="s">
        <v>0</v>
      </c>
    </row>
    <row r="6" spans="1:4" x14ac:dyDescent="0.2">
      <c r="A6" s="3">
        <v>901</v>
      </c>
      <c r="B6" s="4" t="s">
        <v>4</v>
      </c>
      <c r="C6" s="5">
        <v>80.063999999999993</v>
      </c>
      <c r="D6" s="6" t="str">
        <f t="shared" ref="D6:D18" si="0">IF(C6="","",IF(C6=100,"Максимальный",IF(AND(80&lt;=C6,C6&lt;=99.999),"Высокий",IF(AND(55&lt;=C6,C6&lt;=79.999),"Средний",IF(AND(45&lt;=C6,C6&lt;=54.999),"Удовлетворительный",IF(C6&lt;=44.999,"Низкий",""))))))</f>
        <v>Высокий</v>
      </c>
    </row>
    <row r="7" spans="1:4" x14ac:dyDescent="0.2">
      <c r="A7" s="3">
        <v>902</v>
      </c>
      <c r="B7" s="4" t="s">
        <v>5</v>
      </c>
      <c r="C7" s="5">
        <v>65.209000000000003</v>
      </c>
      <c r="D7" s="6" t="str">
        <f t="shared" si="0"/>
        <v>Средний</v>
      </c>
    </row>
    <row r="8" spans="1:4" ht="25.5" x14ac:dyDescent="0.2">
      <c r="A8" s="3">
        <v>905</v>
      </c>
      <c r="B8" s="4" t="s">
        <v>6</v>
      </c>
      <c r="C8" s="5">
        <v>73.332999999999998</v>
      </c>
      <c r="D8" s="6" t="str">
        <f t="shared" si="0"/>
        <v>Средний</v>
      </c>
    </row>
    <row r="9" spans="1:4" ht="25.5" x14ac:dyDescent="0.2">
      <c r="A9" s="3">
        <v>910</v>
      </c>
      <c r="B9" s="4" t="s">
        <v>7</v>
      </c>
      <c r="C9" s="5">
        <v>84</v>
      </c>
      <c r="D9" s="6" t="str">
        <f t="shared" si="0"/>
        <v>Высокий</v>
      </c>
    </row>
    <row r="10" spans="1:4" ht="25.5" x14ac:dyDescent="0.2">
      <c r="A10" s="3">
        <v>917</v>
      </c>
      <c r="B10" s="4" t="s">
        <v>8</v>
      </c>
      <c r="C10" s="5">
        <v>65</v>
      </c>
      <c r="D10" s="6" t="str">
        <f>IF(C10="","",IF(C10=100,"Максимальный",IF(AND(80&lt;=C10,C10&lt;=99.999),"Высокий",IF(AND(55&lt;=C10,C10&lt;=79.999),"Средний",IF(AND(45&lt;=C10,C10&lt;=54.999),"Удовлетворительный",IF(C10&lt;=44.999,"Низкий",""))))))</f>
        <v>Средний</v>
      </c>
    </row>
    <row r="11" spans="1:4" ht="38.25" x14ac:dyDescent="0.2">
      <c r="A11" s="3">
        <v>918</v>
      </c>
      <c r="B11" s="4" t="s">
        <v>9</v>
      </c>
      <c r="C11" s="5">
        <v>48.173000000000002</v>
      </c>
      <c r="D11" s="6" t="str">
        <f t="shared" si="0"/>
        <v>Удовлетворительный</v>
      </c>
    </row>
    <row r="12" spans="1:4" ht="25.5" x14ac:dyDescent="0.2">
      <c r="A12" s="3">
        <v>921</v>
      </c>
      <c r="B12" s="4" t="s">
        <v>10</v>
      </c>
      <c r="C12" s="5">
        <v>64.099999999999994</v>
      </c>
      <c r="D12" s="6" t="str">
        <f t="shared" si="0"/>
        <v>Средний</v>
      </c>
    </row>
    <row r="13" spans="1:4" ht="25.5" x14ac:dyDescent="0.2">
      <c r="A13" s="3">
        <v>923</v>
      </c>
      <c r="B13" s="4" t="s">
        <v>11</v>
      </c>
      <c r="C13" s="5">
        <v>51.518999999999998</v>
      </c>
      <c r="D13" s="6" t="str">
        <f t="shared" si="0"/>
        <v>Удовлетворительный</v>
      </c>
    </row>
    <row r="14" spans="1:4" ht="25.5" x14ac:dyDescent="0.2">
      <c r="A14" s="3">
        <v>925</v>
      </c>
      <c r="B14" s="4" t="s">
        <v>12</v>
      </c>
      <c r="C14" s="5">
        <v>79.283000000000001</v>
      </c>
      <c r="D14" s="6" t="str">
        <f t="shared" si="0"/>
        <v>Средний</v>
      </c>
    </row>
    <row r="15" spans="1:4" ht="25.5" x14ac:dyDescent="0.2">
      <c r="A15" s="3">
        <v>926</v>
      </c>
      <c r="B15" s="4" t="s">
        <v>13</v>
      </c>
      <c r="C15" s="5">
        <v>73.977000000000004</v>
      </c>
      <c r="D15" s="6" t="str">
        <f t="shared" si="0"/>
        <v>Средний</v>
      </c>
    </row>
    <row r="16" spans="1:4" ht="25.5" x14ac:dyDescent="0.2">
      <c r="A16" s="3">
        <v>929</v>
      </c>
      <c r="B16" s="4" t="s">
        <v>14</v>
      </c>
      <c r="C16" s="5">
        <v>57.15</v>
      </c>
      <c r="D16" s="6" t="str">
        <f t="shared" si="0"/>
        <v>Средний</v>
      </c>
    </row>
    <row r="17" spans="1:4" ht="25.5" x14ac:dyDescent="0.2">
      <c r="A17" s="3">
        <v>930</v>
      </c>
      <c r="B17" s="4" t="s">
        <v>15</v>
      </c>
      <c r="C17" s="5">
        <v>73.703999999999994</v>
      </c>
      <c r="D17" s="6" t="str">
        <f t="shared" si="0"/>
        <v>Средний</v>
      </c>
    </row>
    <row r="18" spans="1:4" ht="25.5" x14ac:dyDescent="0.2">
      <c r="A18" s="3">
        <v>934</v>
      </c>
      <c r="B18" s="4" t="s">
        <v>16</v>
      </c>
      <c r="C18" s="5">
        <v>83.075000000000003</v>
      </c>
      <c r="D18" s="6" t="str">
        <f t="shared" si="0"/>
        <v>Высокий</v>
      </c>
    </row>
  </sheetData>
  <protectedRanges>
    <protectedRange sqref="D6:D18" name="krista_tf_8792_0_0"/>
  </protectedRange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Итоговая оценка качества</vt:lpstr>
      <vt:lpstr>Уровень качества</vt:lpstr>
      <vt:lpstr>'Итоговая оценка качества'!Заголовки_для_печати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2023-05-12T11:36:29Z</dcterms:modified>
</cp:coreProperties>
</file>